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ICIO" sheetId="1" state="visible" r:id="rId3"/>
    <sheet name="CALCULADORA" sheetId="2" state="visible" r:id="rId4"/>
    <sheet name="DASHBOARD" sheetId="3" state="visible" r:id="rId5"/>
    <sheet name="DIAGNÓSTICO" sheetId="4" state="visible" r:id="rId6"/>
    <sheet name="CONTACT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<sst xmlns="http://schemas.openxmlformats.org/spreadsheetml/2006/main" count="143" uniqueCount="88">
  <si>
    <t xml:space="preserve">CALCULADORA DE COSTES OCULTOS</t>
  </si>
  <si>
    <t xml:space="preserve">sisteamar.com</t>
  </si>
  <si>
    <t xml:space="preserve">¿Cuánto dinero está perdiendo tu empresa ahora mismo?</t>
  </si>
  <si>
    <t xml:space="preserve">[ INICIO ]</t>
  </si>
  <si>
    <t xml:space="preserve">[ CALCULADORA ]</t>
  </si>
  <si>
    <t xml:space="preserve">[ DASHBOARD ]</t>
  </si>
  <si>
    <t xml:space="preserve">[ DIAGNÓSTICO ]</t>
  </si>
  <si>
    <t xml:space="preserve">[ CONTACTO ]</t>
  </si>
  <si>
    <t xml:space="preserve">BIENVENIDO A LA HERRAMIENTA DE DIAGNÓSTICO OPERATIVO DE SISTEAMAR</t>
  </si>
  <si>
    <t xml:space="preserve">Esta calculadora te ayuda a cuantificar el dinero que tu empresa pierde por ineficiencias operativas.</t>
  </si>
  <si>
    <t xml:space="preserve">Rellena los datos reales de tu operación y obtén un diagnóstico económico en menos de 5 minutos.</t>
  </si>
  <si>
    <t xml:space="preserve">Las celdas en AZUL CLARO son editables. El resto se calcula automáticamente.</t>
  </si>
  <si>
    <t xml:space="preserve">CÓMO USAR ESTA HERRAMIENTA</t>
  </si>
  <si>
    <t xml:space="preserve">01</t>
  </si>
  <si>
    <t xml:space="preserve">02</t>
  </si>
  <si>
    <t xml:space="preserve">03</t>
  </si>
  <si>
    <t xml:space="preserve">CALCULADORA</t>
  </si>
  <si>
    <t xml:space="preserve">DASHBOARD</t>
  </si>
  <si>
    <t xml:space="preserve">DIAGNÓSTICO</t>
  </si>
  <si>
    <t xml:space="preserve">Introduce las horas perdidas por semana y el coste medio por hora en cada categoría de desperdicio.</t>
  </si>
  <si>
    <t xml:space="preserve">Visualiza el impacto económico total y el nivel de riesgo operativo de tu empresa en tiempo real.</t>
  </si>
  <si>
    <t xml:space="preserve">Lee el análisis y los próximos pasos recomendados por Sisteamar basados en tus resultados.</t>
  </si>
  <si>
    <t xml:space="preserve">→  Empieza ahora: haz clic en [ CALCULADORA ] para introducir tus datos</t>
  </si>
  <si>
    <t xml:space="preserve">sisteamar.com  ·  hola@sisteamar.com  ·  (Un)learn. (Re)align. Results.</t>
  </si>
  <si>
    <t xml:space="preserve">Introduce tus datos en las celdas azules. El resto se calcula automáticamente.</t>
  </si>
  <si>
    <t xml:space="preserve">DATOS DE TU EMPRESA</t>
  </si>
  <si>
    <t xml:space="preserve">Nombre de la empresa</t>
  </si>
  <si>
    <t xml:space="preserve">Sector / Industria</t>
  </si>
  <si>
    <t xml:space="preserve">Número de empleados</t>
  </si>
  <si>
    <t xml:space="preserve">Facturación anual aproximada (€)</t>
  </si>
  <si>
    <t xml:space="preserve">CATEGORÍA DE DESPERDICIO</t>
  </si>
  <si>
    <t xml:space="preserve">DESCRIPCIÓN DEL DOLOR</t>
  </si>
  <si>
    <t xml:space="preserve">HORAS PERDIDAS
/ SEMANA</t>
  </si>
  <si>
    <t xml:space="preserve">COSTE MEDIO
HORA (€)</t>
  </si>
  <si>
    <t xml:space="preserve">PÉRDIDA
ANUAL (€)</t>
  </si>
  <si>
    <t xml:space="preserve">Retrabajos</t>
  </si>
  <si>
    <t xml:space="preserve">Corregir errores, repetir tareas mal ejecutadas o baja calidad.</t>
  </si>
  <si>
    <t xml:space="preserve">Búsqueda de información</t>
  </si>
  <si>
    <t xml:space="preserve">Tiempo perdido buscando archivos, correos o datos mal organizados.</t>
  </si>
  <si>
    <t xml:space="preserve">Esperas y cuellos de botella</t>
  </si>
  <si>
    <t xml:space="preserve">Parones por esperas de firmas, aprobaciones o dependencias.</t>
  </si>
  <si>
    <t xml:space="preserve">Reuniones sin valor</t>
  </si>
  <si>
    <t xml:space="preserve">Sesiones sin objetivos claros, sin acta o con exceso de asistentes.</t>
  </si>
  <si>
    <t xml:space="preserve">Sobreprocesamiento</t>
  </si>
  <si>
    <t xml:space="preserve">Pasos burocráticos que no añaden valor real al cliente o al proceso.</t>
  </si>
  <si>
    <t xml:space="preserve">Falta de estandarización</t>
  </si>
  <si>
    <t xml:space="preserve">Variabilidad en cómo se ejecutan las tareas según quien las hace.</t>
  </si>
  <si>
    <t xml:space="preserve">Coordinación ineficiente</t>
  </si>
  <si>
    <t xml:space="preserve">Tiempo perdido en alineación entre departamentos o equipos.</t>
  </si>
  <si>
    <t xml:space="preserve">Formación no aplicada</t>
  </si>
  <si>
    <t xml:space="preserve">Conocimiento adquirido que no se traslada a mejoras reales.</t>
  </si>
  <si>
    <t xml:space="preserve">⚠  FUGA DE CAPITAL DETECTADA — PÉRDIDA ANUAL ESTIMADA TOTAL:</t>
  </si>
  <si>
    <t xml:space="preserve">ANÁLISIS DE IMPACTO</t>
  </si>
  <si>
    <t xml:space="preserve">Pérdida mensual estimada</t>
  </si>
  <si>
    <t xml:space="preserve">Pérdida semanal estimada</t>
  </si>
  <si>
    <t xml:space="preserve">Pérdida diaria estimada (días laborables)</t>
  </si>
  <si>
    <t xml:space="preserve">Horas totales perdidas por semana</t>
  </si>
  <si>
    <t xml:space="preserve">DASHBOARD — DIAGNÓSTICO OPERATIVO</t>
  </si>
  <si>
    <t xml:space="preserve">Resultados en tiempo real basados en los datos introducidos en la Calculadora</t>
  </si>
  <si>
    <t xml:space="preserve">INDICADORES CLAVE</t>
  </si>
  <si>
    <t xml:space="preserve">PÉRDIDA ANUAL TOTAL</t>
  </si>
  <si>
    <t xml:space="preserve">PÉRDIDA MENSUAL</t>
  </si>
  <si>
    <t xml:space="preserve">HORAS PERDIDAS/SEM.</t>
  </si>
  <si>
    <t xml:space="preserve">NIVEL DE RIESGO OPERATIVO</t>
  </si>
  <si>
    <t xml:space="preserve">CATEGORÍA</t>
  </si>
  <si>
    <t xml:space="preserve">PÉRDIDA ANUAL (€)</t>
  </si>
  <si>
    <t xml:space="preserve">POTENCIAL DE OPTIMIZACIÓN IDENTIFICADO</t>
  </si>
  <si>
    <t xml:space="preserve">COSTE DE LA INACCIÓN</t>
  </si>
  <si>
    <t xml:space="preserve">DIAGNÓSTICO OPERATIVO — SISTEAMAR</t>
  </si>
  <si>
    <t xml:space="preserve">Análisis personalizado basado en los datos de tu empresa</t>
  </si>
  <si>
    <t xml:space="preserve">TU DIAGNÓSTICO</t>
  </si>
  <si>
    <t xml:space="preserve">¿QUÉ SIGNIFICAN ESTOS NÚMEROS?</t>
  </si>
  <si>
    <t xml:space="preserve">PRÓXIMO PASO RECOMENDADO</t>
  </si>
  <si>
    <t xml:space="preserve">Agenda una sesión de diagnóstico gratuita con Sisteamar (30 minutos, sin compromiso).</t>
  </si>
  <si>
    <t xml:space="preserve">Identificaremos los 3 focos de pérdida más críticos en tu operación y te daremos próximos pasos concretos.</t>
  </si>
  <si>
    <t xml:space="preserve">Sin presentaciones genéricas. Sin venta. Solo un diagnóstico honesto aplicado a tu realidad.</t>
  </si>
  <si>
    <t xml:space="preserve">⏱  COSTE DE ESPERAR</t>
  </si>
  <si>
    <t xml:space="preserve">SISTEAMAR</t>
  </si>
  <si>
    <t xml:space="preserve">(Un)learn. (Re)align. Results.</t>
  </si>
  <si>
    <t xml:space="preserve">🌐  Web</t>
  </si>
  <si>
    <t xml:space="preserve">📧  Email</t>
  </si>
  <si>
    <t xml:space="preserve">hola@sisteamar.com</t>
  </si>
  <si>
    <t xml:space="preserve">📍  Sede</t>
  </si>
  <si>
    <t xml:space="preserve">Barcelona, España</t>
  </si>
  <si>
    <t xml:space="preserve">💼  LinkedIn</t>
  </si>
  <si>
    <t xml:space="preserve">linkedin.com/company/sisteamar</t>
  </si>
  <si>
    <t xml:space="preserve">→  Solicita tu sesión de diagnóstico gratuita — Responde a este mensaje en LinkedIn o escríbenos a hola@sisteamar.com</t>
  </si>
  <si>
    <t xml:space="preserve">Consultoría de Procesos · Lean Manufacturing · Lean Pharma · Business Agility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</si>
</sst>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"/>
    <numFmt numFmtId="166" formatCode="0.0&quot; h&quot;"/>
    <numFmt numFmtId="167" formatCode="#,##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color rgb="FF2A9D8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8"/>
      <color rgb="FFE8ECF0"/>
      <name val="Arial"/>
      <family val="0"/>
      <charset val="1"/>
    </font>
    <font>
      <i val="true"/>
      <sz val="10"/>
      <color rgb="FF2A9D8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sz val="10"/>
      <color rgb="FF5A6A7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9"/>
      <color rgb="FF5A6A7A"/>
      <name val="Arial"/>
      <family val="0"/>
      <charset val="1"/>
    </font>
    <font>
      <i val="true"/>
      <sz val="8"/>
      <color rgb="FF2A9D8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8A9BAD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B2A4A"/>
      <name val="Arial"/>
      <family val="0"/>
      <charset val="1"/>
    </font>
    <font>
      <b val="true"/>
      <sz val="10"/>
      <color rgb="FFE05A4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b val="true"/>
      <sz val="10"/>
      <color rgb="FF2A9D8F"/>
      <name val="Arial"/>
      <family val="0"/>
      <charset val="1"/>
    </font>
    <font>
      <sz val="9"/>
      <color rgb="FF1B2A4A"/>
      <name val="Arial"/>
      <family val="0"/>
      <charset val="1"/>
    </font>
    <font>
      <b val="true"/>
      <sz val="11"/>
      <color rgb="FFE05A4E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i val="true"/>
      <sz val="14"/>
      <color rgb="FF2A9D8F"/>
      <name val="Arial"/>
      <family val="0"/>
      <charset val="1"/>
    </font>
    <font>
      <sz val="10"/>
      <color rgb="FFFFFFFF"/>
      <name val="Arial"/>
      <family val="0"/>
      <charset val="1"/>
    </font>
    <font>
      <sz val="8"/>
      <color rgb="FF8A9BAD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4F6F9"/>
        <bgColor rgb="FFEEF2F7"/>
      </patternFill>
    </fill>
    <fill>
      <patternFill patternType="solid">
        <fgColor rgb="FF1B2A4A"/>
        <bgColor rgb="FF243352"/>
      </patternFill>
    </fill>
    <fill>
      <patternFill patternType="solid">
        <fgColor rgb="FF243352"/>
        <bgColor rgb="FF1B2A4A"/>
      </patternFill>
    </fill>
    <fill>
      <patternFill patternType="solid">
        <fgColor rgb="FF2A9D8F"/>
        <bgColor rgb="FF008080"/>
      </patternFill>
    </fill>
    <fill>
      <patternFill patternType="solid">
        <fgColor rgb="FFE8F6F4"/>
        <bgColor rgb="FFEBF3FB"/>
      </patternFill>
    </fill>
    <fill>
      <patternFill patternType="solid">
        <fgColor rgb="FFE05A4E"/>
        <bgColor rgb="FFFF8080"/>
      </patternFill>
    </fill>
    <fill>
      <patternFill patternType="solid">
        <fgColor rgb="FFEBF3FB"/>
        <bgColor rgb="FFEEF2F7"/>
      </patternFill>
    </fill>
    <fill>
      <patternFill patternType="solid">
        <fgColor rgb="FFFDECEA"/>
        <bgColor rgb="FFFAEAEA"/>
      </patternFill>
    </fill>
    <fill>
      <patternFill patternType="solid">
        <fgColor rgb="FFEEF2F7"/>
        <bgColor rgb="FFEBF3FB"/>
      </patternFill>
    </fill>
    <fill>
      <patternFill patternType="solid">
        <fgColor rgb="FFFAEAEA"/>
        <bgColor rgb="FFFDECEA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A8C7E8"/>
      </left>
      <right/>
      <top style="thin">
        <color rgb="FFA8C7E8"/>
      </top>
      <bottom style="thin">
        <color rgb="FFA8C7E8"/>
      </bottom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 style="thin">
        <color rgb="FFA8C7E8"/>
      </left>
      <right style="thin">
        <color rgb="FFA8C7E8"/>
      </right>
      <top style="thin">
        <color rgb="FFA8C7E8"/>
      </top>
      <bottom style="thin">
        <color rgb="FFA8C7E8"/>
      </bottom>
      <diagonal/>
    </border>
    <border diagonalUp="false" diagonalDown="false">
      <left style="thin">
        <color rgb="FFE8C0BB"/>
      </left>
      <right style="thin">
        <color rgb="FFE8C0BB"/>
      </right>
      <top style="thin">
        <color rgb="FFE8C0BB"/>
      </top>
      <bottom style="thin">
        <color rgb="FFE8C0BB"/>
      </bottom>
      <diagonal/>
    </border>
    <border diagonalUp="false" diagonalDown="false">
      <left style="thin">
        <color rgb="FF243352"/>
      </left>
      <right/>
      <top style="thin">
        <color rgb="FF243352"/>
      </top>
      <bottom style="thin">
        <color rgb="FF243352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  <border diagonalUp="false" diagonalDown="false">
      <left/>
      <right/>
      <top/>
      <bottom style="thin">
        <color rgb="FFEEEEEE"/>
      </bottom>
      <diagonal/>
    </border>
    <border diagonalUp="false" diagonalDown="false">
      <left style="thin">
        <color rgb="FFE05A4E"/>
      </left>
      <right style="thin">
        <color rgb="FFE05A4E"/>
      </right>
      <top style="thin">
        <color rgb="FFE05A4E"/>
      </top>
      <bottom style="thin">
        <color rgb="FFE05A4E"/>
      </bottom>
      <diagonal/>
    </border>
    <border diagonalUp="false" diagonalDown="false">
      <left style="thin">
        <color rgb="FF2A9D8F"/>
      </left>
      <right/>
      <top style="thin">
        <color rgb="FF2A9D8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8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9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1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9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9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EEF2F7"/>
      <rgbColor rgb="FF993366"/>
      <rgbColor rgb="FFF4F6F9"/>
      <rgbColor rgb="FFE8F6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8ECF0"/>
      <rgbColor rgb="FFFDECEA"/>
      <rgbColor rgb="FFA8C7E8"/>
      <rgbColor rgb="FFFAEAEA"/>
      <rgbColor rgb="FFEEEEEE"/>
      <rgbColor rgb="FFE8C0BB"/>
      <rgbColor rgb="FF3366FF"/>
      <rgbColor rgb="FF33CCCC"/>
      <rgbColor rgb="FF99CC00"/>
      <rgbColor rgb="FFFFCC00"/>
      <rgbColor rgb="FFFF9900"/>
      <rgbColor rgb="FFE05A4E"/>
      <rgbColor rgb="FF5A6A7A"/>
      <rgbColor rgb="FF8A9BAD"/>
      <rgbColor rgb="FF1B2A4A"/>
      <rgbColor rgb="FF2A9D8F"/>
      <rgbColor rgb="FF003300"/>
      <rgbColor rgb="FF333300"/>
      <rgbColor rgb="FF993300"/>
      <rgbColor rgb="FF993366"/>
      <rgbColor rgb="FF333399"/>
      <rgbColor rgb="FF24335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Pérdida Anual por Categoría de Desperdicio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e05a4e"/>
            </a:solidFill>
            <a:ln w="0">
              <a:solidFill>
                <a:srgbClr val="e05a4e"/>
              </a:solidFill>
            </a:ln>
          </c:spPr>
          <c:invertIfNegative val="0"/>
        </c:ser>
        <c:gapWidth val="150"/>
        <c:overlap val="0"/>
        <c:axId val="95633394"/>
        <c:axId val="87630368"/>
      </c:barChart>
      <c:catAx>
        <c:axId val="95633394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Pérdida Anual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/dd/yy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630368"/>
        <c:crosses val="autoZero"/>
        <c:auto val="1"/>
        <c:lblAlgn val="ctr"/>
        <c:lblOffset val="100"/>
        <c:noMultiLvlLbl val="0"/>
      </c:catAx>
      <c:valAx>
        <c:axId val="876303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Categoría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63339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1523520</xdr:colOff>
      <xdr:row>2</xdr:row>
      <xdr:rowOff>247320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211320" y="228600"/>
          <a:ext cx="1523520" cy="52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1333080</xdr:colOff>
      <xdr:row>2</xdr:row>
      <xdr:rowOff>228240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41120" y="228600"/>
          <a:ext cx="133308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6</xdr:col>
      <xdr:colOff>558000</xdr:colOff>
      <xdr:row>37</xdr:row>
      <xdr:rowOff>13320</xdr:rowOff>
    </xdr:to>
    <xdr:graphicFrame>
      <xdr:nvGraphicFramePr>
        <xdr:cNvPr id="2" name="Chart 1"/>
        <xdr:cNvGraphicFramePr/>
      </xdr:nvGraphicFramePr>
      <xdr:xfrm>
        <a:off x="141120" y="5505480"/>
        <a:ext cx="6478560" cy="431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1333080</xdr:colOff>
      <xdr:row>2</xdr:row>
      <xdr:rowOff>228240</xdr:rowOff>
    </xdr:to>
    <xdr:pic>
      <xdr:nvPicPr>
        <xdr:cNvPr id="3" name="Image 2" descr="Picture"/>
        <xdr:cNvPicPr/>
      </xdr:nvPicPr>
      <xdr:blipFill>
        <a:blip r:embed="rId2"/>
        <a:stretch/>
      </xdr:blipFill>
      <xdr:spPr>
        <a:xfrm>
          <a:off x="141120" y="228600"/>
          <a:ext cx="133308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1333080</xdr:colOff>
      <xdr:row>2</xdr:row>
      <xdr:rowOff>228240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141120" y="228600"/>
          <a:ext cx="133308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24</xdr:row>
      <xdr:rowOff>0</xdr:rowOff>
    </xdr:from>
    <xdr:to>
      <xdr:col>2</xdr:col>
      <xdr:colOff>142920</xdr:colOff>
      <xdr:row>24</xdr:row>
      <xdr:rowOff>666360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141120" y="6334200"/>
          <a:ext cx="190476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alculadora_Costes_Ocultos_Sisteamar_v2.xlsx" TargetMode="External"/><Relationship Id="rId2" Type="http://schemas.openxmlformats.org/officeDocument/2006/relationships/hyperlink" Target="Calculadora_Costes_Ocultos_Sisteamar_v2.xlsx" TargetMode="External"/><Relationship Id="rId3" Type="http://schemas.openxmlformats.org/officeDocument/2006/relationships/hyperlink" Target="Calculadora_Costes_Ocultos_Sisteamar_v2.xlsx" TargetMode="External"/><Relationship Id="rId4" Type="http://schemas.openxmlformats.org/officeDocument/2006/relationships/hyperlink" Target="Calculadora_Costes_Ocultos_Sisteamar_v2.xlsx" TargetMode="External"/><Relationship Id="rId5" Type="http://schemas.openxmlformats.org/officeDocument/2006/relationships/hyperlink" Target="Calculadora_Costes_Ocultos_Sisteamar_v2.xlsx" TargetMode="External"/><Relationship Id="rId6" Type="http://schemas.openxmlformats.org/officeDocument/2006/relationships/hyperlink" Target="Calculadora_Costes_Ocultos_Sisteamar_v2.xlsx" TargetMode="External"/><Relationship Id="rId7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Calculadora_Costes_Ocultos_Sisteamar_v2.xlsx" TargetMode="External"/><Relationship Id="rId2" Type="http://schemas.openxmlformats.org/officeDocument/2006/relationships/hyperlink" Target="Calculadora_Costes_Ocultos_Sisteamar_v2.xlsx" TargetMode="External"/><Relationship Id="rId3" Type="http://schemas.openxmlformats.org/officeDocument/2006/relationships/hyperlink" Target="Calculadora_Costes_Ocultos_Sisteamar_v2.xlsx" TargetMode="External"/><Relationship Id="rId4" Type="http://schemas.openxmlformats.org/officeDocument/2006/relationships/hyperlink" Target="Calculadora_Costes_Ocultos_Sisteamar_v2.xlsx" TargetMode="External"/><Relationship Id="rId5" Type="http://schemas.openxmlformats.org/officeDocument/2006/relationships/hyperlink" Target="Calculadora_Costes_Ocultos_Sisteamar_v2.xlsx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Calculadora_Costes_Ocultos_Sisteamar_v2.xlsx" TargetMode="External"/><Relationship Id="rId2" Type="http://schemas.openxmlformats.org/officeDocument/2006/relationships/hyperlink" Target="Calculadora_Costes_Ocultos_Sisteamar_v2.xlsx" TargetMode="External"/><Relationship Id="rId3" Type="http://schemas.openxmlformats.org/officeDocument/2006/relationships/hyperlink" Target="Calculadora_Costes_Ocultos_Sisteamar_v2.xlsx" TargetMode="External"/><Relationship Id="rId4" Type="http://schemas.openxmlformats.org/officeDocument/2006/relationships/hyperlink" Target="Calculadora_Costes_Ocultos_Sisteamar_v2.xlsx" TargetMode="External"/><Relationship Id="rId5" Type="http://schemas.openxmlformats.org/officeDocument/2006/relationships/hyperlink" Target="Calculadora_Costes_Ocultos_Sisteamar_v2.xlsx" TargetMode="External"/><Relationship Id="rId6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Calculadora_Costes_Ocultos_Sisteamar_v2.xlsx" TargetMode="External"/><Relationship Id="rId2" Type="http://schemas.openxmlformats.org/officeDocument/2006/relationships/hyperlink" Target="Calculadora_Costes_Ocultos_Sisteamar_v2.xlsx" TargetMode="External"/><Relationship Id="rId3" Type="http://schemas.openxmlformats.org/officeDocument/2006/relationships/hyperlink" Target="Calculadora_Costes_Ocultos_Sisteamar_v2.xlsx" TargetMode="External"/><Relationship Id="rId4" Type="http://schemas.openxmlformats.org/officeDocument/2006/relationships/hyperlink" Target="Calculadora_Costes_Ocultos_Sisteamar_v2.xlsx" TargetMode="External"/><Relationship Id="rId5" Type="http://schemas.openxmlformats.org/officeDocument/2006/relationships/hyperlink" Target="Calculadora_Costes_Ocultos_Sisteamar_v2.xlsx" TargetMode="External"/><Relationship Id="rId6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Calculadora_Costes_Ocultos_Sisteamar_v2.xlsx" TargetMode="External"/><Relationship Id="rId2" Type="http://schemas.openxmlformats.org/officeDocument/2006/relationships/hyperlink" Target="Calculadora_Costes_Ocultos_Sisteamar_v2.xlsx" TargetMode="External"/><Relationship Id="rId3" Type="http://schemas.openxmlformats.org/officeDocument/2006/relationships/hyperlink" Target="Calculadora_Costes_Ocultos_Sisteamar_v2.xlsx" TargetMode="External"/><Relationship Id="rId4" Type="http://schemas.openxmlformats.org/officeDocument/2006/relationships/hyperlink" Target="Calculadora_Costes_Ocultos_Sisteamar_v2.xlsx" TargetMode="External"/><Relationship Id="rId5" Type="http://schemas.openxmlformats.org/officeDocument/2006/relationships/hyperlink" Target="Calculadora_Costes_Ocultos_Sisteamar_v2.xlsx" TargetMode="External"/><Relationship Id="rId6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6" min="2" style="1" width="22"/>
    <col collapsed="false" customWidth="true" hidden="false" outlineLevel="0" max="7" min="7" style="1" width="3"/>
    <col collapsed="false" customWidth="true" hidden="false" outlineLevel="0" max="10" min="10" style="0" width="18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21.75" hidden="false" customHeight="true" outlineLevel="0" collapsed="false">
      <c r="A2" s="2"/>
      <c r="B2" s="3"/>
      <c r="C2" s="3"/>
      <c r="D2" s="4" t="s">
        <v>0</v>
      </c>
      <c r="E2" s="4"/>
      <c r="F2" s="4"/>
      <c r="G2" s="2"/>
    </row>
    <row r="3" customFormat="false" ht="21.75" hidden="false" customHeight="true" outlineLevel="0" collapsed="false">
      <c r="A3" s="2"/>
      <c r="B3" s="3"/>
      <c r="C3" s="3"/>
      <c r="D3" s="4"/>
      <c r="E3" s="4"/>
      <c r="F3" s="4"/>
      <c r="G3" s="2"/>
      <c r="J3" s="5" t="s">
        <v>1</v>
      </c>
    </row>
    <row r="4" customFormat="false" ht="37.5" hidden="false" customHeight="true" outlineLevel="0" collapsed="false">
      <c r="A4" s="2"/>
      <c r="B4" s="3"/>
      <c r="C4" s="3"/>
      <c r="D4" s="4"/>
      <c r="E4" s="4"/>
      <c r="F4" s="4"/>
      <c r="G4" s="2"/>
    </row>
    <row r="5" customFormat="false" ht="21.75" hidden="false" customHeight="true" outlineLevel="0" collapsed="false">
      <c r="A5" s="2"/>
      <c r="B5" s="3"/>
      <c r="C5" s="3"/>
      <c r="D5" s="6" t="s">
        <v>2</v>
      </c>
      <c r="E5" s="6"/>
      <c r="F5" s="6"/>
      <c r="G5" s="2"/>
    </row>
    <row r="6" customFormat="false" ht="21.75" hidden="false" customHeight="true" outlineLevel="0" collapsed="false">
      <c r="A6" s="2"/>
      <c r="B6" s="3"/>
      <c r="C6" s="3"/>
      <c r="D6" s="6"/>
      <c r="E6" s="6"/>
      <c r="F6" s="6"/>
      <c r="G6" s="2"/>
    </row>
    <row r="7" customFormat="false" ht="21.75" hidden="false" customHeight="true" outlineLevel="0" collapsed="false">
      <c r="A7" s="2"/>
      <c r="B7" s="3"/>
      <c r="C7" s="3"/>
      <c r="D7" s="6"/>
      <c r="E7" s="6"/>
      <c r="F7" s="6"/>
      <c r="G7" s="2"/>
    </row>
    <row r="8" customFormat="false" ht="18" hidden="false" customHeight="true" outlineLevel="0" collapsed="false">
      <c r="A8" s="2"/>
      <c r="B8" s="2"/>
      <c r="C8" s="2"/>
      <c r="D8" s="2"/>
      <c r="E8" s="2"/>
      <c r="F8" s="2"/>
      <c r="G8" s="2"/>
    </row>
    <row r="9" customFormat="false" ht="24" hidden="false" customHeight="true" outlineLevel="0" collapsed="false">
      <c r="A9" s="2"/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2"/>
    </row>
    <row r="10" customFormat="false" ht="18" hidden="false" customHeight="true" outlineLevel="0" collapsed="false">
      <c r="A10" s="2"/>
      <c r="B10" s="2"/>
      <c r="C10" s="2"/>
      <c r="D10" s="2"/>
      <c r="E10" s="2"/>
      <c r="F10" s="2"/>
      <c r="G10" s="2"/>
    </row>
    <row r="11" customFormat="false" ht="27.75" hidden="false" customHeight="true" outlineLevel="0" collapsed="false">
      <c r="A11" s="2"/>
      <c r="B11" s="8" t="s">
        <v>8</v>
      </c>
      <c r="C11" s="8"/>
      <c r="D11" s="8"/>
      <c r="E11" s="8"/>
      <c r="F11" s="8"/>
      <c r="G11" s="2"/>
    </row>
    <row r="12" customFormat="false" ht="18" hidden="false" customHeight="true" outlineLevel="0" collapsed="false">
      <c r="A12" s="2"/>
      <c r="B12" s="2"/>
      <c r="C12" s="2"/>
      <c r="D12" s="2"/>
      <c r="E12" s="2"/>
      <c r="F12" s="2"/>
      <c r="G12" s="2"/>
    </row>
    <row r="13" customFormat="false" ht="21.75" hidden="false" customHeight="true" outlineLevel="0" collapsed="false">
      <c r="A13" s="2"/>
      <c r="B13" s="9" t="s">
        <v>9</v>
      </c>
      <c r="C13" s="9"/>
      <c r="D13" s="9"/>
      <c r="E13" s="9"/>
      <c r="F13" s="9"/>
      <c r="G13" s="2"/>
    </row>
    <row r="14" customFormat="false" ht="21.75" hidden="false" customHeight="true" outlineLevel="0" collapsed="false">
      <c r="A14" s="2"/>
      <c r="B14" s="9" t="s">
        <v>10</v>
      </c>
      <c r="C14" s="9"/>
      <c r="D14" s="9"/>
      <c r="E14" s="9"/>
      <c r="F14" s="9"/>
      <c r="G14" s="2"/>
    </row>
    <row r="15" customFormat="false" ht="18" hidden="false" customHeight="true" outlineLevel="0" collapsed="false">
      <c r="A15" s="2"/>
      <c r="B15" s="2"/>
      <c r="C15" s="2"/>
      <c r="D15" s="2"/>
      <c r="E15" s="2"/>
      <c r="F15" s="2"/>
      <c r="G15" s="2"/>
      <c r="J15" s="5" t="s">
        <v>1</v>
      </c>
    </row>
    <row r="16" customFormat="false" ht="21.75" hidden="false" customHeight="true" outlineLevel="0" collapsed="false">
      <c r="A16" s="2"/>
      <c r="B16" s="9" t="s">
        <v>11</v>
      </c>
      <c r="C16" s="9"/>
      <c r="D16" s="9"/>
      <c r="E16" s="9"/>
      <c r="F16" s="9"/>
      <c r="G16" s="2"/>
    </row>
    <row r="17" customFormat="false" ht="18" hidden="false" customHeight="true" outlineLevel="0" collapsed="false">
      <c r="A17" s="2"/>
      <c r="B17" s="2"/>
      <c r="C17" s="2"/>
      <c r="D17" s="2"/>
      <c r="E17" s="2"/>
      <c r="F17" s="2"/>
      <c r="G17" s="2"/>
    </row>
    <row r="18" customFormat="false" ht="27.75" hidden="false" customHeight="true" outlineLevel="0" collapsed="false">
      <c r="A18" s="2"/>
      <c r="B18" s="10" t="s">
        <v>12</v>
      </c>
      <c r="C18" s="10"/>
      <c r="D18" s="10"/>
      <c r="E18" s="10"/>
      <c r="F18" s="10"/>
      <c r="G18" s="2"/>
    </row>
    <row r="19" customFormat="false" ht="18" hidden="false" customHeight="true" outlineLevel="0" collapsed="false">
      <c r="A19" s="2"/>
      <c r="B19" s="2"/>
      <c r="C19" s="2"/>
      <c r="D19" s="2"/>
      <c r="E19" s="2"/>
      <c r="F19" s="2"/>
      <c r="G19" s="2"/>
    </row>
    <row r="20" customFormat="false" ht="31.5" hidden="false" customHeight="true" outlineLevel="0" collapsed="false">
      <c r="A20" s="2"/>
      <c r="B20" s="11" t="s">
        <v>13</v>
      </c>
      <c r="C20" s="11"/>
      <c r="D20" s="11" t="s">
        <v>14</v>
      </c>
      <c r="E20" s="11"/>
      <c r="F20" s="12" t="s">
        <v>15</v>
      </c>
      <c r="G20" s="13"/>
    </row>
    <row r="21" customFormat="false" ht="19.5" hidden="false" customHeight="true" outlineLevel="0" collapsed="false">
      <c r="A21" s="2"/>
      <c r="B21" s="14" t="s">
        <v>16</v>
      </c>
      <c r="C21" s="14"/>
      <c r="D21" s="14" t="s">
        <v>17</v>
      </c>
      <c r="E21" s="14"/>
      <c r="F21" s="15" t="s">
        <v>18</v>
      </c>
      <c r="G21" s="13"/>
    </row>
    <row r="22" customFormat="false" ht="19.5" hidden="false" customHeight="true" outlineLevel="0" collapsed="false">
      <c r="A22" s="2"/>
      <c r="B22" s="16" t="s">
        <v>19</v>
      </c>
      <c r="C22" s="16"/>
      <c r="D22" s="16" t="s">
        <v>20</v>
      </c>
      <c r="E22" s="16"/>
      <c r="F22" s="16" t="s">
        <v>21</v>
      </c>
      <c r="G22" s="13"/>
    </row>
    <row r="23" customFormat="false" ht="19.5" hidden="false" customHeight="true" outlineLevel="0" collapsed="false">
      <c r="A23" s="2"/>
      <c r="B23" s="16"/>
      <c r="C23" s="16"/>
      <c r="D23" s="16"/>
      <c r="E23" s="16"/>
      <c r="F23" s="16"/>
      <c r="G23" s="13"/>
    </row>
    <row r="24" customFormat="false" ht="19.5" hidden="false" customHeight="true" outlineLevel="0" collapsed="false">
      <c r="A24" s="2"/>
      <c r="B24" s="16"/>
      <c r="C24" s="16"/>
      <c r="D24" s="16"/>
      <c r="E24" s="16"/>
      <c r="F24" s="16"/>
      <c r="G24" s="13"/>
    </row>
    <row r="25" customFormat="false" ht="19.5" hidden="false" customHeight="true" outlineLevel="0" collapsed="false">
      <c r="A25" s="2"/>
      <c r="B25" s="2"/>
      <c r="C25" s="13"/>
      <c r="D25" s="13"/>
      <c r="E25" s="13"/>
      <c r="F25" s="13"/>
      <c r="G25" s="13"/>
    </row>
    <row r="26" customFormat="false" ht="19.5" hidden="false" customHeight="true" outlineLevel="0" collapsed="false">
      <c r="A26" s="2"/>
      <c r="B26" s="2"/>
      <c r="C26" s="13"/>
      <c r="D26" s="13"/>
      <c r="E26" s="13"/>
      <c r="F26" s="13"/>
      <c r="G26" s="13"/>
    </row>
    <row r="27" customFormat="false" ht="18" hidden="false" customHeight="true" outlineLevel="0" collapsed="false">
      <c r="A27" s="2"/>
      <c r="B27" s="2"/>
      <c r="C27" s="2"/>
      <c r="D27" s="2"/>
      <c r="E27" s="2"/>
      <c r="F27" s="2"/>
      <c r="G27" s="2"/>
    </row>
    <row r="28" customFormat="false" ht="18" hidden="false" customHeight="true" outlineLevel="0" collapsed="false">
      <c r="A28" s="2"/>
      <c r="B28" s="2"/>
      <c r="C28" s="2"/>
      <c r="D28" s="2"/>
      <c r="E28" s="2"/>
      <c r="F28" s="2"/>
      <c r="G28" s="2"/>
    </row>
    <row r="29" customFormat="false" ht="18" hidden="false" customHeight="true" outlineLevel="0" collapsed="false">
      <c r="A29" s="2"/>
      <c r="B29" s="2"/>
      <c r="C29" s="2"/>
      <c r="D29" s="2"/>
      <c r="E29" s="2"/>
      <c r="F29" s="2"/>
      <c r="G29" s="2"/>
    </row>
    <row r="30" customFormat="false" ht="18" hidden="false" customHeight="true" outlineLevel="0" collapsed="false">
      <c r="A30" s="2"/>
      <c r="B30" s="2"/>
      <c r="C30" s="2"/>
      <c r="D30" s="2"/>
      <c r="E30" s="2"/>
      <c r="F30" s="2"/>
      <c r="G30" s="2"/>
      <c r="J30" s="5" t="s">
        <v>1</v>
      </c>
    </row>
    <row r="31" customFormat="false" ht="18" hidden="false" customHeight="true" outlineLevel="0" collapsed="false">
      <c r="A31" s="2"/>
      <c r="B31" s="2"/>
      <c r="C31" s="2"/>
      <c r="D31" s="2"/>
      <c r="E31" s="2"/>
      <c r="F31" s="2"/>
      <c r="G31" s="2"/>
    </row>
    <row r="32" customFormat="false" ht="30" hidden="false" customHeight="true" outlineLevel="0" collapsed="false">
      <c r="A32" s="2"/>
      <c r="B32" s="17" t="s">
        <v>22</v>
      </c>
      <c r="C32" s="17"/>
      <c r="D32" s="17"/>
      <c r="E32" s="17"/>
      <c r="F32" s="17"/>
      <c r="G32" s="2"/>
    </row>
    <row r="33" customFormat="false" ht="18" hidden="false" customHeight="true" outlineLevel="0" collapsed="false">
      <c r="A33" s="2"/>
      <c r="B33" s="2"/>
      <c r="C33" s="2"/>
      <c r="D33" s="2"/>
      <c r="E33" s="2"/>
      <c r="F33" s="2"/>
      <c r="G33" s="2"/>
    </row>
    <row r="34" customFormat="false" ht="18" hidden="false" customHeight="true" outlineLevel="0" collapsed="false">
      <c r="A34" s="2"/>
      <c r="B34" s="2"/>
      <c r="C34" s="2"/>
      <c r="D34" s="2"/>
      <c r="E34" s="2"/>
      <c r="F34" s="2"/>
      <c r="G34" s="2"/>
    </row>
    <row r="35" customFormat="false" ht="18" hidden="false" customHeight="true" outlineLevel="0" collapsed="false">
      <c r="A35" s="2"/>
      <c r="B35" s="2"/>
      <c r="C35" s="2"/>
      <c r="D35" s="2"/>
      <c r="E35" s="2"/>
      <c r="F35" s="2"/>
      <c r="G35" s="2"/>
    </row>
    <row r="36" customFormat="false" ht="18" hidden="false" customHeight="true" outlineLevel="0" collapsed="false">
      <c r="A36" s="2"/>
      <c r="B36" s="2"/>
      <c r="C36" s="2"/>
      <c r="D36" s="2"/>
      <c r="E36" s="2"/>
      <c r="F36" s="2"/>
      <c r="G36" s="2"/>
    </row>
    <row r="37" customFormat="false" ht="18" hidden="false" customHeight="true" outlineLevel="0" collapsed="false">
      <c r="A37" s="2"/>
      <c r="B37" s="2"/>
      <c r="C37" s="2"/>
      <c r="D37" s="2"/>
      <c r="E37" s="2"/>
      <c r="F37" s="2"/>
      <c r="G37" s="2"/>
    </row>
    <row r="38" customFormat="false" ht="18" hidden="false" customHeight="true" outlineLevel="0" collapsed="false">
      <c r="A38" s="2"/>
      <c r="B38" s="2"/>
      <c r="C38" s="2"/>
      <c r="D38" s="2"/>
      <c r="E38" s="2"/>
      <c r="F38" s="2"/>
      <c r="G38" s="2"/>
    </row>
    <row r="39" customFormat="false" ht="18" hidden="false" customHeight="true" outlineLevel="0" collapsed="false">
      <c r="A39" s="2"/>
      <c r="B39" s="2"/>
      <c r="C39" s="2"/>
      <c r="D39" s="2"/>
      <c r="E39" s="2"/>
      <c r="F39" s="2"/>
      <c r="G39" s="2"/>
    </row>
    <row r="40" customFormat="false" ht="19.5" hidden="false" customHeight="true" outlineLevel="0" collapsed="false">
      <c r="A40" s="2"/>
      <c r="B40" s="18" t="s">
        <v>23</v>
      </c>
      <c r="C40" s="18"/>
      <c r="D40" s="18"/>
      <c r="E40" s="18"/>
      <c r="F40" s="18"/>
      <c r="G40" s="2"/>
    </row>
    <row r="41" customFormat="false" ht="18" hidden="false" customHeight="true" outlineLevel="0" collapsed="false">
      <c r="A41" s="2"/>
      <c r="B41" s="2"/>
      <c r="C41" s="2"/>
      <c r="D41" s="2"/>
      <c r="E41" s="2"/>
      <c r="F41" s="2"/>
      <c r="G41" s="2"/>
    </row>
    <row r="42" customFormat="false" ht="18" hidden="false" customHeight="true" outlineLevel="0" collapsed="false">
      <c r="A42" s="2"/>
      <c r="B42" s="2"/>
      <c r="C42" s="2"/>
      <c r="D42" s="2"/>
      <c r="E42" s="2"/>
      <c r="F42" s="2"/>
      <c r="G42" s="2"/>
    </row>
    <row r="43" customFormat="false" ht="18" hidden="false" customHeight="true" outlineLevel="0" collapsed="false">
      <c r="A43" s="2"/>
      <c r="B43" s="2"/>
      <c r="C43" s="2"/>
      <c r="D43" s="2"/>
      <c r="E43" s="2"/>
      <c r="F43" s="2"/>
      <c r="G43" s="2"/>
    </row>
    <row r="44" customFormat="false" ht="18" hidden="false" customHeight="true" outlineLevel="0" collapsed="false">
      <c r="A44" s="2"/>
      <c r="B44" s="2"/>
      <c r="C44" s="2"/>
      <c r="D44" s="2"/>
      <c r="E44" s="2"/>
      <c r="F44" s="2"/>
      <c r="G44" s="2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J45" s="5" t="s">
        <v>1</v>
      </c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</row>
    <row r="50" customFormat="false" ht="15" hidden="false" customHeight="true" outlineLevel="0" collapsed="false">
      <c r="A50" s="2"/>
      <c r="B50" s="2"/>
      <c r="C50" s="2"/>
      <c r="D50" s="2"/>
      <c r="E50" s="2"/>
      <c r="F50" s="2"/>
      <c r="G50" s="2"/>
    </row>
  </sheetData>
  <mergeCells count="17">
    <mergeCell ref="B2:C7"/>
    <mergeCell ref="D2:F4"/>
    <mergeCell ref="D5:F7"/>
    <mergeCell ref="B11:F11"/>
    <mergeCell ref="B13:F13"/>
    <mergeCell ref="B14:F14"/>
    <mergeCell ref="B16:F16"/>
    <mergeCell ref="B18:F18"/>
    <mergeCell ref="B20:C20"/>
    <mergeCell ref="D20:E20"/>
    <mergeCell ref="B21:C21"/>
    <mergeCell ref="D21:E21"/>
    <mergeCell ref="B22:C24"/>
    <mergeCell ref="D22:E24"/>
    <mergeCell ref="F22:F24"/>
    <mergeCell ref="B32:F32"/>
    <mergeCell ref="B40:F40"/>
  </mergeCells>
  <hyperlinks>
    <hyperlink ref="B9" r:id="rId1" location="'INICIO'!A1" display="[ INICIO ]"/>
    <hyperlink ref="C9" r:id="rId2" location="'CALCULADORA'!A1" display="[ CALCULADORA ]"/>
    <hyperlink ref="D9" r:id="rId3" location="'DASHBOARD'!A1" display="[ DASHBOARD ]"/>
    <hyperlink ref="E9" r:id="rId4" location="'DIAGNÓSTICO'!A1" display="[ DIAGNÓSTICO ]"/>
    <hyperlink ref="F9" r:id="rId5" location="'CONTACTO'!A1" display="[ CONTACTO ]"/>
    <hyperlink ref="B32" r:id="rId6" location="'CALCULADORA'!A1" display="→  Empieza ahora: haz clic en [ CALCULADORA ] para introducir tus dato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3" min="3" style="1" width="32"/>
    <col collapsed="false" customWidth="true" hidden="false" outlineLevel="0" max="4" min="4" style="1" width="18"/>
    <col collapsed="false" customWidth="true" hidden="false" outlineLevel="0" max="5" min="5" style="1" width="16"/>
    <col collapsed="false" customWidth="true" hidden="false" outlineLevel="0" max="6" min="6" style="1" width="20"/>
    <col collapsed="false" customWidth="true" hidden="false" outlineLevel="0" max="7" min="7" style="1" width="2"/>
    <col collapsed="false" customWidth="true" hidden="false" outlineLevel="0" max="10" min="10" style="0" width="18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19.5" hidden="false" customHeight="true" outlineLevel="0" collapsed="false">
      <c r="A2" s="2"/>
      <c r="B2" s="19" t="s">
        <v>0</v>
      </c>
      <c r="C2" s="19"/>
      <c r="D2" s="19"/>
      <c r="E2" s="19"/>
      <c r="F2" s="19"/>
      <c r="G2" s="2"/>
    </row>
    <row r="3" customFormat="false" ht="19.5" hidden="false" customHeight="true" outlineLevel="0" collapsed="false">
      <c r="A3" s="2"/>
      <c r="B3" s="19"/>
      <c r="C3" s="19"/>
      <c r="D3" s="19"/>
      <c r="E3" s="19"/>
      <c r="F3" s="19"/>
      <c r="G3" s="2"/>
      <c r="J3" s="5" t="s">
        <v>1</v>
      </c>
    </row>
    <row r="4" customFormat="false" ht="36" hidden="false" customHeight="true" outlineLevel="0" collapsed="false">
      <c r="A4" s="2"/>
      <c r="B4" s="19"/>
      <c r="C4" s="19"/>
      <c r="D4" s="19"/>
      <c r="E4" s="19"/>
      <c r="F4" s="19"/>
      <c r="G4" s="2"/>
    </row>
    <row r="5" customFormat="false" ht="19.5" hidden="false" customHeight="true" outlineLevel="0" collapsed="false">
      <c r="A5" s="2"/>
      <c r="B5" s="20" t="s">
        <v>24</v>
      </c>
      <c r="C5" s="20"/>
      <c r="D5" s="20"/>
      <c r="E5" s="20"/>
      <c r="F5" s="20"/>
      <c r="G5" s="2"/>
    </row>
    <row r="6" customFormat="false" ht="19.5" hidden="false" customHeight="true" outlineLevel="0" collapsed="false">
      <c r="A6" s="2"/>
      <c r="B6" s="20"/>
      <c r="C6" s="20"/>
      <c r="D6" s="20"/>
      <c r="E6" s="20"/>
      <c r="F6" s="20"/>
      <c r="G6" s="2"/>
    </row>
    <row r="7" customFormat="false" ht="18" hidden="false" customHeight="true" outlineLevel="0" collapsed="false">
      <c r="A7" s="2"/>
      <c r="B7" s="2"/>
      <c r="C7" s="2"/>
      <c r="D7" s="2"/>
      <c r="E7" s="2"/>
      <c r="F7" s="2"/>
      <c r="G7" s="2"/>
    </row>
    <row r="8" customFormat="false" ht="24" hidden="false" customHeight="true" outlineLevel="0" collapsed="false">
      <c r="A8" s="2"/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2"/>
    </row>
    <row r="9" customFormat="false" ht="18" hidden="false" customHeight="true" outlineLevel="0" collapsed="false">
      <c r="A9" s="2"/>
      <c r="B9" s="2"/>
      <c r="C9" s="2"/>
      <c r="D9" s="2"/>
      <c r="E9" s="2"/>
      <c r="F9" s="2"/>
      <c r="G9" s="2"/>
    </row>
    <row r="10" customFormat="false" ht="25.5" hidden="false" customHeight="true" outlineLevel="0" collapsed="false">
      <c r="A10" s="2"/>
      <c r="B10" s="21" t="s">
        <v>25</v>
      </c>
      <c r="C10" s="21"/>
      <c r="D10" s="21"/>
      <c r="E10" s="21"/>
      <c r="F10" s="21"/>
      <c r="G10" s="2"/>
    </row>
    <row r="11" customFormat="false" ht="21.75" hidden="false" customHeight="true" outlineLevel="0" collapsed="false">
      <c r="A11" s="2"/>
      <c r="B11" s="22" t="s">
        <v>26</v>
      </c>
      <c r="C11" s="23"/>
      <c r="D11" s="23"/>
      <c r="E11" s="23"/>
      <c r="F11" s="23"/>
      <c r="G11" s="2"/>
    </row>
    <row r="12" customFormat="false" ht="21.75" hidden="false" customHeight="true" outlineLevel="0" collapsed="false">
      <c r="A12" s="2"/>
      <c r="B12" s="22" t="s">
        <v>27</v>
      </c>
      <c r="C12" s="23"/>
      <c r="D12" s="23"/>
      <c r="E12" s="23"/>
      <c r="F12" s="23"/>
      <c r="G12" s="2"/>
    </row>
    <row r="13" customFormat="false" ht="21.75" hidden="false" customHeight="true" outlineLevel="0" collapsed="false">
      <c r="A13" s="2"/>
      <c r="B13" s="22" t="s">
        <v>28</v>
      </c>
      <c r="C13" s="23"/>
      <c r="D13" s="23"/>
      <c r="E13" s="23"/>
      <c r="F13" s="23"/>
      <c r="G13" s="2"/>
    </row>
    <row r="14" customFormat="false" ht="21.75" hidden="false" customHeight="true" outlineLevel="0" collapsed="false">
      <c r="A14" s="2"/>
      <c r="B14" s="22" t="s">
        <v>29</v>
      </c>
      <c r="C14" s="23"/>
      <c r="D14" s="23"/>
      <c r="E14" s="23"/>
      <c r="F14" s="23"/>
      <c r="G14" s="2"/>
    </row>
    <row r="15" customFormat="false" ht="18" hidden="false" customHeight="true" outlineLevel="0" collapsed="false">
      <c r="A15" s="2"/>
      <c r="B15" s="2"/>
      <c r="C15" s="2"/>
      <c r="D15" s="2"/>
      <c r="E15" s="2"/>
      <c r="F15" s="2"/>
      <c r="G15" s="2"/>
      <c r="J15" s="5" t="s">
        <v>1</v>
      </c>
    </row>
    <row r="16" customFormat="false" ht="30" hidden="false" customHeight="true" outlineLevel="0" collapsed="false">
      <c r="A16" s="2"/>
      <c r="B16" s="24" t="s">
        <v>30</v>
      </c>
      <c r="C16" s="24" t="s">
        <v>31</v>
      </c>
      <c r="D16" s="24" t="s">
        <v>32</v>
      </c>
      <c r="E16" s="24" t="s">
        <v>33</v>
      </c>
      <c r="F16" s="24" t="s">
        <v>34</v>
      </c>
      <c r="G16" s="2"/>
    </row>
    <row r="17" customFormat="false" ht="24" hidden="false" customHeight="true" outlineLevel="0" collapsed="false">
      <c r="A17" s="2"/>
      <c r="B17" s="25" t="s">
        <v>35</v>
      </c>
      <c r="C17" s="26" t="s">
        <v>36</v>
      </c>
      <c r="D17" s="27" t="n">
        <v>5</v>
      </c>
      <c r="E17" s="28" t="n">
        <v>25</v>
      </c>
      <c r="F17" s="29" t="n">
        <f aca="false">D17*E17*52</f>
        <v>6500</v>
      </c>
      <c r="G17" s="2"/>
    </row>
    <row r="18" customFormat="false" ht="24" hidden="false" customHeight="true" outlineLevel="0" collapsed="false">
      <c r="A18" s="2"/>
      <c r="B18" s="30" t="s">
        <v>37</v>
      </c>
      <c r="C18" s="31" t="s">
        <v>38</v>
      </c>
      <c r="D18" s="27" t="n">
        <v>4</v>
      </c>
      <c r="E18" s="28" t="n">
        <v>20</v>
      </c>
      <c r="F18" s="29" t="n">
        <f aca="false">D18*E18*52</f>
        <v>4160</v>
      </c>
      <c r="G18" s="2"/>
    </row>
    <row r="19" customFormat="false" ht="24" hidden="false" customHeight="true" outlineLevel="0" collapsed="false">
      <c r="A19" s="2"/>
      <c r="B19" s="25" t="s">
        <v>39</v>
      </c>
      <c r="C19" s="26" t="s">
        <v>40</v>
      </c>
      <c r="D19" s="27" t="n">
        <v>3</v>
      </c>
      <c r="E19" s="28" t="n">
        <v>22</v>
      </c>
      <c r="F19" s="29" t="n">
        <f aca="false">D19*E19*52</f>
        <v>3432</v>
      </c>
      <c r="G19" s="2"/>
    </row>
    <row r="20" customFormat="false" ht="24" hidden="false" customHeight="true" outlineLevel="0" collapsed="false">
      <c r="A20" s="2"/>
      <c r="B20" s="30" t="s">
        <v>41</v>
      </c>
      <c r="C20" s="31" t="s">
        <v>42</v>
      </c>
      <c r="D20" s="27" t="n">
        <v>2</v>
      </c>
      <c r="E20" s="28" t="n">
        <v>35</v>
      </c>
      <c r="F20" s="29" t="n">
        <f aca="false">D20*E20*52</f>
        <v>3640</v>
      </c>
      <c r="G20" s="2"/>
    </row>
    <row r="21" customFormat="false" ht="24" hidden="false" customHeight="true" outlineLevel="0" collapsed="false">
      <c r="A21" s="2"/>
      <c r="B21" s="25" t="s">
        <v>43</v>
      </c>
      <c r="C21" s="26" t="s">
        <v>44</v>
      </c>
      <c r="D21" s="27" t="n">
        <v>2</v>
      </c>
      <c r="E21" s="28" t="n">
        <v>20</v>
      </c>
      <c r="F21" s="29" t="n">
        <f aca="false">D21*E21*52</f>
        <v>2080</v>
      </c>
      <c r="G21" s="2"/>
    </row>
    <row r="22" customFormat="false" ht="24" hidden="false" customHeight="true" outlineLevel="0" collapsed="false">
      <c r="A22" s="2"/>
      <c r="B22" s="30" t="s">
        <v>45</v>
      </c>
      <c r="C22" s="31" t="s">
        <v>46</v>
      </c>
      <c r="D22" s="27" t="n">
        <v>3</v>
      </c>
      <c r="E22" s="28" t="n">
        <v>25</v>
      </c>
      <c r="F22" s="29" t="n">
        <f aca="false">D22*E22*52</f>
        <v>3900</v>
      </c>
      <c r="G22" s="2"/>
    </row>
    <row r="23" customFormat="false" ht="24" hidden="false" customHeight="true" outlineLevel="0" collapsed="false">
      <c r="A23" s="2"/>
      <c r="B23" s="25" t="s">
        <v>47</v>
      </c>
      <c r="C23" s="26" t="s">
        <v>48</v>
      </c>
      <c r="D23" s="27" t="n">
        <v>2</v>
      </c>
      <c r="E23" s="28" t="n">
        <v>30</v>
      </c>
      <c r="F23" s="29" t="n">
        <f aca="false">D23*E23*52</f>
        <v>3120</v>
      </c>
      <c r="G23" s="2"/>
    </row>
    <row r="24" customFormat="false" ht="24" hidden="false" customHeight="true" outlineLevel="0" collapsed="false">
      <c r="A24" s="2"/>
      <c r="B24" s="30" t="s">
        <v>49</v>
      </c>
      <c r="C24" s="31" t="s">
        <v>50</v>
      </c>
      <c r="D24" s="27" t="n">
        <v>1</v>
      </c>
      <c r="E24" s="28" t="n">
        <v>28</v>
      </c>
      <c r="F24" s="29" t="n">
        <f aca="false">D24*E24*52</f>
        <v>1456</v>
      </c>
      <c r="G24" s="2"/>
    </row>
    <row r="25" customFormat="false" ht="30" hidden="false" customHeight="true" outlineLevel="0" collapsed="false">
      <c r="A25" s="2"/>
      <c r="B25" s="32" t="s">
        <v>51</v>
      </c>
      <c r="C25" s="32"/>
      <c r="D25" s="32"/>
      <c r="E25" s="32"/>
      <c r="F25" s="33" t="n">
        <f aca="false">SUM(F17:F24)</f>
        <v>28288</v>
      </c>
      <c r="G25" s="2"/>
    </row>
    <row r="26" customFormat="false" ht="18" hidden="false" customHeight="true" outlineLevel="0" collapsed="false">
      <c r="A26" s="2"/>
      <c r="B26" s="2"/>
      <c r="C26" s="2"/>
      <c r="D26" s="2"/>
      <c r="E26" s="2"/>
      <c r="F26" s="2"/>
      <c r="G26" s="2"/>
    </row>
    <row r="27" customFormat="false" ht="25.5" hidden="false" customHeight="true" outlineLevel="0" collapsed="false">
      <c r="A27" s="2"/>
      <c r="B27" s="21" t="s">
        <v>52</v>
      </c>
      <c r="C27" s="21"/>
      <c r="D27" s="21"/>
      <c r="E27" s="21"/>
      <c r="F27" s="21"/>
      <c r="G27" s="2"/>
    </row>
    <row r="28" customFormat="false" ht="21.75" hidden="false" customHeight="true" outlineLevel="0" collapsed="false">
      <c r="A28" s="2"/>
      <c r="B28" s="22" t="s">
        <v>53</v>
      </c>
      <c r="C28" s="34"/>
      <c r="D28" s="34"/>
      <c r="E28" s="34"/>
      <c r="F28" s="35" t="n">
        <f aca="false">F25/12</f>
        <v>2357.33333333333</v>
      </c>
      <c r="G28" s="2"/>
    </row>
    <row r="29" customFormat="false" ht="21.75" hidden="false" customHeight="true" outlineLevel="0" collapsed="false">
      <c r="A29" s="2"/>
      <c r="B29" s="22" t="s">
        <v>54</v>
      </c>
      <c r="C29" s="34"/>
      <c r="D29" s="34"/>
      <c r="E29" s="34"/>
      <c r="F29" s="35" t="n">
        <f aca="false">F25/52</f>
        <v>544</v>
      </c>
      <c r="G29" s="2"/>
    </row>
    <row r="30" customFormat="false" ht="21.75" hidden="false" customHeight="true" outlineLevel="0" collapsed="false">
      <c r="A30" s="2"/>
      <c r="B30" s="22" t="s">
        <v>55</v>
      </c>
      <c r="C30" s="34"/>
      <c r="D30" s="34"/>
      <c r="E30" s="34"/>
      <c r="F30" s="35" t="n">
        <f aca="false">F25/220</f>
        <v>128.581818181818</v>
      </c>
      <c r="G30" s="2"/>
      <c r="J30" s="5" t="s">
        <v>1</v>
      </c>
    </row>
    <row r="31" customFormat="false" ht="21.75" hidden="false" customHeight="true" outlineLevel="0" collapsed="false">
      <c r="A31" s="2"/>
      <c r="B31" s="22" t="s">
        <v>56</v>
      </c>
      <c r="C31" s="34"/>
      <c r="D31" s="34"/>
      <c r="E31" s="34"/>
      <c r="F31" s="36" t="n">
        <f aca="false">SUM(D17:D24)</f>
        <v>22</v>
      </c>
      <c r="G31" s="2"/>
    </row>
    <row r="32" customFormat="false" ht="18" hidden="false" customHeight="true" outlineLevel="0" collapsed="false">
      <c r="A32" s="2"/>
      <c r="B32" s="2"/>
      <c r="C32" s="2"/>
      <c r="D32" s="2"/>
      <c r="E32" s="2"/>
      <c r="F32" s="2"/>
      <c r="G32" s="2"/>
    </row>
    <row r="33" customFormat="false" ht="18" hidden="false" customHeight="true" outlineLevel="0" collapsed="false">
      <c r="A33" s="2"/>
      <c r="B33" s="2"/>
      <c r="C33" s="2"/>
      <c r="D33" s="2"/>
      <c r="E33" s="2"/>
      <c r="F33" s="2"/>
      <c r="G33" s="2"/>
    </row>
    <row r="34" customFormat="false" ht="19.5" hidden="false" customHeight="true" outlineLevel="0" collapsed="false">
      <c r="A34" s="2"/>
      <c r="B34" s="18" t="s">
        <v>23</v>
      </c>
      <c r="C34" s="18"/>
      <c r="D34" s="18"/>
      <c r="E34" s="18"/>
      <c r="F34" s="18"/>
      <c r="G34" s="2"/>
    </row>
    <row r="35" customFormat="false" ht="18" hidden="false" customHeight="true" outlineLevel="0" collapsed="false">
      <c r="A35" s="2"/>
      <c r="B35" s="2"/>
      <c r="C35" s="2"/>
      <c r="D35" s="2"/>
      <c r="E35" s="2"/>
      <c r="F35" s="2"/>
      <c r="G35" s="2"/>
    </row>
    <row r="36" customFormat="false" ht="18" hidden="false" customHeight="true" outlineLevel="0" collapsed="false">
      <c r="A36" s="2"/>
      <c r="B36" s="2"/>
      <c r="C36" s="2"/>
      <c r="D36" s="2"/>
      <c r="E36" s="2"/>
      <c r="F36" s="2"/>
      <c r="G36" s="2"/>
    </row>
    <row r="37" customFormat="false" ht="18" hidden="false" customHeight="true" outlineLevel="0" collapsed="false">
      <c r="A37" s="2"/>
      <c r="B37" s="2"/>
      <c r="C37" s="2"/>
      <c r="D37" s="2"/>
      <c r="E37" s="2"/>
      <c r="F37" s="2"/>
      <c r="G37" s="2"/>
    </row>
    <row r="38" customFormat="false" ht="18" hidden="false" customHeight="true" outlineLevel="0" collapsed="false">
      <c r="A38" s="2"/>
      <c r="B38" s="2"/>
      <c r="C38" s="2"/>
      <c r="D38" s="2"/>
      <c r="E38" s="2"/>
      <c r="F38" s="2"/>
      <c r="G38" s="2"/>
    </row>
    <row r="39" customFormat="false" ht="18" hidden="false" customHeight="true" outlineLevel="0" collapsed="false">
      <c r="A39" s="2"/>
      <c r="B39" s="2"/>
      <c r="C39" s="2"/>
      <c r="D39" s="2"/>
      <c r="E39" s="2"/>
      <c r="F39" s="2"/>
      <c r="G39" s="2"/>
    </row>
    <row r="40" customFormat="false" ht="18" hidden="false" customHeight="true" outlineLevel="0" collapsed="false">
      <c r="A40" s="2"/>
      <c r="B40" s="2"/>
      <c r="C40" s="2"/>
      <c r="D40" s="2"/>
      <c r="E40" s="2"/>
      <c r="F40" s="2"/>
      <c r="G40" s="2"/>
    </row>
    <row r="41" customFormat="false" ht="18" hidden="false" customHeight="true" outlineLevel="0" collapsed="false">
      <c r="A41" s="2"/>
      <c r="B41" s="2"/>
      <c r="C41" s="2"/>
      <c r="D41" s="2"/>
      <c r="E41" s="2"/>
      <c r="F41" s="2"/>
      <c r="G41" s="2"/>
    </row>
    <row r="42" customFormat="false" ht="18" hidden="false" customHeight="true" outlineLevel="0" collapsed="false">
      <c r="A42" s="2"/>
      <c r="B42" s="2"/>
      <c r="C42" s="2"/>
      <c r="D42" s="2"/>
      <c r="E42" s="2"/>
      <c r="F42" s="2"/>
      <c r="G42" s="2"/>
    </row>
    <row r="43" customFormat="false" ht="18" hidden="false" customHeight="true" outlineLevel="0" collapsed="false">
      <c r="A43" s="2"/>
      <c r="B43" s="2"/>
      <c r="C43" s="2"/>
      <c r="D43" s="2"/>
      <c r="E43" s="2"/>
      <c r="F43" s="2"/>
      <c r="G43" s="2"/>
    </row>
    <row r="44" customFormat="false" ht="18" hidden="false" customHeight="true" outlineLevel="0" collapsed="false">
      <c r="A44" s="2"/>
      <c r="B44" s="2"/>
      <c r="C44" s="2"/>
      <c r="D44" s="2"/>
      <c r="E44" s="2"/>
      <c r="F44" s="2"/>
      <c r="G44" s="2"/>
    </row>
    <row r="45" customFormat="false" ht="18" hidden="false" customHeight="true" outlineLevel="0" collapsed="false">
      <c r="A45" s="2"/>
      <c r="B45" s="2"/>
      <c r="C45" s="2"/>
      <c r="D45" s="2"/>
      <c r="E45" s="2"/>
      <c r="F45" s="2"/>
      <c r="G45" s="2"/>
      <c r="J45" s="5" t="s">
        <v>1</v>
      </c>
    </row>
    <row r="46" customFormat="false" ht="18" hidden="false" customHeight="true" outlineLevel="0" collapsed="false">
      <c r="A46" s="2"/>
      <c r="B46" s="2"/>
      <c r="C46" s="2"/>
      <c r="D46" s="2"/>
      <c r="E46" s="2"/>
      <c r="F46" s="2"/>
      <c r="G46" s="2"/>
    </row>
    <row r="47" customFormat="false" ht="18" hidden="false" customHeight="true" outlineLevel="0" collapsed="false">
      <c r="A47" s="2"/>
      <c r="B47" s="2"/>
      <c r="C47" s="2"/>
      <c r="D47" s="2"/>
      <c r="E47" s="2"/>
      <c r="F47" s="2"/>
      <c r="G47" s="2"/>
    </row>
    <row r="48" customFormat="false" ht="18" hidden="false" customHeight="true" outlineLevel="0" collapsed="false">
      <c r="A48" s="2"/>
      <c r="B48" s="2"/>
      <c r="C48" s="2"/>
      <c r="D48" s="2"/>
      <c r="E48" s="2"/>
      <c r="F48" s="2"/>
      <c r="G48" s="2"/>
    </row>
    <row r="49" customFormat="false" ht="18" hidden="false" customHeight="true" outlineLevel="0" collapsed="false">
      <c r="A49" s="2"/>
      <c r="B49" s="2"/>
      <c r="C49" s="2"/>
      <c r="D49" s="2"/>
      <c r="E49" s="2"/>
      <c r="F49" s="2"/>
      <c r="G49" s="2"/>
    </row>
    <row r="50" customFormat="false" ht="18" hidden="false" customHeight="true" outlineLevel="0" collapsed="false">
      <c r="A50" s="2"/>
      <c r="B50" s="2"/>
      <c r="C50" s="2"/>
      <c r="D50" s="2"/>
      <c r="E50" s="2"/>
      <c r="F50" s="2"/>
      <c r="G50" s="2"/>
    </row>
    <row r="51" customFormat="false" ht="18" hidden="false" customHeight="true" outlineLevel="0" collapsed="false">
      <c r="A51" s="2"/>
      <c r="B51" s="2"/>
      <c r="C51" s="2"/>
      <c r="D51" s="2"/>
      <c r="E51" s="2"/>
      <c r="F51" s="2"/>
      <c r="G51" s="2"/>
    </row>
    <row r="52" customFormat="false" ht="18" hidden="false" customHeight="true" outlineLevel="0" collapsed="false">
      <c r="A52" s="2"/>
      <c r="B52" s="2"/>
      <c r="C52" s="2"/>
      <c r="D52" s="2"/>
      <c r="E52" s="2"/>
      <c r="F52" s="2"/>
      <c r="G52" s="2"/>
    </row>
    <row r="53" customFormat="false" ht="18" hidden="false" customHeight="true" outlineLevel="0" collapsed="false">
      <c r="A53" s="2"/>
      <c r="B53" s="2"/>
      <c r="C53" s="2"/>
      <c r="D53" s="2"/>
      <c r="E53" s="2"/>
      <c r="F53" s="2"/>
      <c r="G53" s="2"/>
    </row>
    <row r="54" customFormat="false" ht="18" hidden="false" customHeight="true" outlineLevel="0" collapsed="false">
      <c r="A54" s="2"/>
      <c r="B54" s="2"/>
      <c r="C54" s="2"/>
      <c r="D54" s="2"/>
      <c r="E54" s="2"/>
      <c r="F54" s="2"/>
      <c r="G54" s="2"/>
    </row>
    <row r="55" customFormat="false" ht="18" hidden="false" customHeight="true" outlineLevel="0" collapsed="false">
      <c r="A55" s="2"/>
      <c r="B55" s="2"/>
      <c r="C55" s="2"/>
      <c r="D55" s="2"/>
      <c r="E55" s="2"/>
      <c r="F55" s="2"/>
      <c r="G55" s="2"/>
    </row>
    <row r="56" customFormat="false" ht="18" hidden="false" customHeight="true" outlineLevel="0" collapsed="false">
      <c r="A56" s="2"/>
      <c r="B56" s="2"/>
      <c r="C56" s="2"/>
      <c r="D56" s="2"/>
      <c r="E56" s="2"/>
      <c r="F56" s="2"/>
      <c r="G56" s="2"/>
    </row>
    <row r="57" customFormat="false" ht="18" hidden="false" customHeight="true" outlineLevel="0" collapsed="false">
      <c r="A57" s="2"/>
      <c r="B57" s="2"/>
      <c r="C57" s="2"/>
      <c r="D57" s="2"/>
      <c r="E57" s="2"/>
      <c r="F57" s="2"/>
      <c r="G57" s="2"/>
    </row>
    <row r="58" customFormat="false" ht="18" hidden="false" customHeight="true" outlineLevel="0" collapsed="false">
      <c r="A58" s="2"/>
      <c r="B58" s="2"/>
      <c r="C58" s="2"/>
      <c r="D58" s="2"/>
      <c r="E58" s="2"/>
      <c r="F58" s="2"/>
      <c r="G58" s="2"/>
    </row>
    <row r="59" customFormat="false" ht="18" hidden="false" customHeight="true" outlineLevel="0" collapsed="false">
      <c r="A59" s="2"/>
      <c r="B59" s="2"/>
      <c r="C59" s="2"/>
      <c r="D59" s="2"/>
      <c r="E59" s="2"/>
      <c r="F59" s="2"/>
      <c r="G59" s="2"/>
    </row>
  </sheetData>
  <sheetProtection sheet="true" password="a4b4"/>
  <mergeCells count="14">
    <mergeCell ref="B2:F4"/>
    <mergeCell ref="B5:F6"/>
    <mergeCell ref="B10:F10"/>
    <mergeCell ref="C11:F11"/>
    <mergeCell ref="C12:F12"/>
    <mergeCell ref="C13:F13"/>
    <mergeCell ref="C14:F14"/>
    <mergeCell ref="B25:E25"/>
    <mergeCell ref="B27:F27"/>
    <mergeCell ref="C28:E28"/>
    <mergeCell ref="C29:E29"/>
    <mergeCell ref="C30:E30"/>
    <mergeCell ref="C31:E31"/>
    <mergeCell ref="B34:F34"/>
  </mergeCells>
  <hyperlinks>
    <hyperlink ref="B8" r:id="rId1" location="'INICIO'!A1" display="[ INICIO ]"/>
    <hyperlink ref="C8" r:id="rId2" location="'CALCULADORA'!A1" display="[ CALCULADORA ]"/>
    <hyperlink ref="D8" r:id="rId3" location="'DASHBOARD'!A1" display="[ DASHBOARD ]"/>
    <hyperlink ref="E8" r:id="rId4" location="'DIAGNÓSTICO'!A1" display="[ DIAGNÓSTICO ]"/>
    <hyperlink ref="F8" r:id="rId5" location="'CONTACTO'!A1" display="[ CONTACTO ]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0"/>
    <col collapsed="false" customWidth="true" hidden="false" outlineLevel="0" max="7" min="3" style="1" width="16"/>
    <col collapsed="false" customWidth="true" hidden="false" outlineLevel="0" max="8" min="8" style="1" width="2"/>
    <col collapsed="false" customWidth="true" hidden="true" outlineLevel="0" max="9" min="9" style="1" width="28"/>
    <col collapsed="false" customWidth="true" hidden="true" outlineLevel="0" max="10" min="10" style="1" width="18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9.5" hidden="false" customHeight="true" outlineLevel="0" collapsed="false">
      <c r="A2" s="2"/>
      <c r="B2" s="19" t="s">
        <v>57</v>
      </c>
      <c r="C2" s="19"/>
      <c r="D2" s="19"/>
      <c r="E2" s="19"/>
      <c r="F2" s="19"/>
      <c r="G2" s="19"/>
      <c r="H2" s="2"/>
    </row>
    <row r="3" customFormat="false" ht="19.5" hidden="false" customHeight="true" outlineLevel="0" collapsed="false">
      <c r="A3" s="2"/>
      <c r="B3" s="19"/>
      <c r="C3" s="19"/>
      <c r="D3" s="19"/>
      <c r="E3" s="19"/>
      <c r="F3" s="19"/>
      <c r="G3" s="19"/>
      <c r="H3" s="2"/>
      <c r="J3" s="5" t="s">
        <v>1</v>
      </c>
    </row>
    <row r="4" customFormat="false" ht="36" hidden="false" customHeight="true" outlineLevel="0" collapsed="false">
      <c r="A4" s="2"/>
      <c r="B4" s="19"/>
      <c r="C4" s="19"/>
      <c r="D4" s="19"/>
      <c r="E4" s="19"/>
      <c r="F4" s="19"/>
      <c r="G4" s="19"/>
      <c r="H4" s="2"/>
    </row>
    <row r="5" customFormat="false" ht="19.5" hidden="false" customHeight="true" outlineLevel="0" collapsed="false">
      <c r="A5" s="2"/>
      <c r="B5" s="20" t="s">
        <v>58</v>
      </c>
      <c r="C5" s="20"/>
      <c r="D5" s="20"/>
      <c r="E5" s="20"/>
      <c r="F5" s="20"/>
      <c r="G5" s="20"/>
      <c r="H5" s="2"/>
    </row>
    <row r="6" customFormat="false" ht="19.5" hidden="false" customHeight="true" outlineLevel="0" collapsed="false">
      <c r="A6" s="2"/>
      <c r="B6" s="20"/>
      <c r="C6" s="20"/>
      <c r="D6" s="20"/>
      <c r="E6" s="20"/>
      <c r="F6" s="20"/>
      <c r="G6" s="20"/>
      <c r="H6" s="2"/>
    </row>
    <row r="7" customFormat="false" ht="18" hidden="false" customHeight="tru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24" hidden="false" customHeight="true" outlineLevel="0" collapsed="false">
      <c r="A8" s="2"/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37"/>
      <c r="H8" s="2"/>
    </row>
    <row r="9" customFormat="false" ht="18" hidden="false" customHeight="true" outlineLevel="0" collapsed="false">
      <c r="A9" s="2"/>
      <c r="B9" s="2"/>
      <c r="C9" s="2"/>
      <c r="D9" s="2"/>
      <c r="E9" s="2"/>
      <c r="F9" s="2"/>
      <c r="G9" s="2"/>
      <c r="H9" s="2"/>
    </row>
    <row r="10" customFormat="false" ht="25.5" hidden="false" customHeight="true" outlineLevel="0" collapsed="false">
      <c r="A10" s="2"/>
      <c r="B10" s="21" t="s">
        <v>59</v>
      </c>
      <c r="C10" s="21"/>
      <c r="D10" s="21"/>
      <c r="E10" s="21"/>
      <c r="F10" s="21"/>
      <c r="G10" s="21"/>
      <c r="H10" s="2"/>
    </row>
    <row r="11" customFormat="false" ht="21.75" hidden="false" customHeight="true" outlineLevel="0" collapsed="false">
      <c r="A11" s="2"/>
      <c r="B11" s="38" t="s">
        <v>60</v>
      </c>
      <c r="C11" s="38"/>
      <c r="D11" s="39" t="s">
        <v>61</v>
      </c>
      <c r="E11" s="39"/>
      <c r="F11" s="40" t="s">
        <v>62</v>
      </c>
      <c r="G11" s="40"/>
      <c r="H11" s="2"/>
    </row>
    <row r="12" customFormat="false" ht="21.75" hidden="false" customHeight="true" outlineLevel="0" collapsed="false">
      <c r="A12" s="2"/>
      <c r="B12" s="38"/>
      <c r="C12" s="38"/>
      <c r="D12" s="39"/>
      <c r="E12" s="39"/>
      <c r="F12" s="40"/>
      <c r="G12" s="40"/>
      <c r="H12" s="2"/>
    </row>
    <row r="13" customFormat="false" ht="36" hidden="false" customHeight="true" outlineLevel="0" collapsed="false">
      <c r="A13" s="2"/>
      <c r="B13" s="41" t="n">
        <f aca="false">CALCULADORA!F25</f>
        <v>28288</v>
      </c>
      <c r="C13" s="41"/>
      <c r="D13" s="42" t="n">
        <f aca="false">CALCULADORA!F25/12</f>
        <v>2357.33333333333</v>
      </c>
      <c r="E13" s="42"/>
      <c r="F13" s="43" t="n">
        <f aca="false">CALCULADORA!D29</f>
        <v>0</v>
      </c>
      <c r="G13" s="43"/>
      <c r="H13" s="2"/>
    </row>
    <row r="14" customFormat="false" ht="21.75" hidden="false" customHeight="true" outlineLevel="0" collapsed="false">
      <c r="A14" s="2"/>
      <c r="B14" s="41"/>
      <c r="C14" s="41"/>
      <c r="D14" s="42"/>
      <c r="E14" s="42"/>
      <c r="F14" s="43"/>
      <c r="G14" s="43"/>
      <c r="H14" s="2"/>
    </row>
    <row r="15" customFormat="false" ht="21.75" hidden="false" customHeight="true" outlineLevel="0" collapsed="false">
      <c r="A15" s="2"/>
      <c r="B15" s="41"/>
      <c r="C15" s="41"/>
      <c r="D15" s="42"/>
      <c r="E15" s="42"/>
      <c r="F15" s="43"/>
      <c r="G15" s="43"/>
      <c r="H15" s="2"/>
      <c r="J15" s="5" t="s">
        <v>1</v>
      </c>
    </row>
    <row r="16" customFormat="false" ht="18" hidden="false" customHeight="true" outlineLevel="0" collapsed="false">
      <c r="A16" s="2"/>
      <c r="B16" s="2"/>
      <c r="C16" s="2"/>
      <c r="D16" s="2"/>
      <c r="E16" s="2"/>
      <c r="F16" s="2"/>
      <c r="G16" s="2"/>
      <c r="H16" s="2"/>
    </row>
    <row r="17" customFormat="false" ht="25.5" hidden="false" customHeight="true" outlineLevel="0" collapsed="false">
      <c r="A17" s="2"/>
      <c r="B17" s="21" t="s">
        <v>63</v>
      </c>
      <c r="C17" s="21"/>
      <c r="D17" s="21"/>
      <c r="E17" s="21"/>
      <c r="F17" s="21"/>
      <c r="G17" s="21"/>
      <c r="H17" s="2"/>
    </row>
    <row r="18" customFormat="false" ht="31.5" hidden="false" customHeight="true" outlineLevel="0" collapsed="false">
      <c r="A18" s="2"/>
      <c r="B18" s="44" t="str">
        <f aca="false">IF(CALCULADORA!F25&lt;5000,"🟢  RIESGO BAJO — Optimización recomendada",IF(CALCULADORA!F25&lt;15000,"🟡  RIESGO MEDIO — Fuga de capital significativa","🔴  RIESGO ALTO — Pérdida crítica detectada"))</f>
        <v>🔴  RIESGO ALTO — Pérdida crítica detectada</v>
      </c>
      <c r="C18" s="44"/>
      <c r="D18" s="44"/>
      <c r="E18" s="44"/>
      <c r="F18" s="44"/>
      <c r="G18" s="44"/>
      <c r="H18" s="2"/>
    </row>
    <row r="19" customFormat="false" ht="18" hidden="false" customHeight="true" outlineLevel="0" collapsed="false">
      <c r="A19" s="2"/>
      <c r="B19" s="2"/>
      <c r="C19" s="2"/>
      <c r="D19" s="2"/>
      <c r="E19" s="2"/>
      <c r="F19" s="2"/>
      <c r="G19" s="2"/>
      <c r="H19" s="2"/>
    </row>
    <row r="20" customFormat="false" ht="18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1" t="s">
        <v>64</v>
      </c>
      <c r="J20" s="1" t="s">
        <v>65</v>
      </c>
    </row>
    <row r="21" customFormat="false" ht="18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1" t="s">
        <v>35</v>
      </c>
      <c r="J21" s="45" t="n">
        <f aca="false">CALCULADORA!F17</f>
        <v>6500</v>
      </c>
    </row>
    <row r="22" customFormat="false" ht="18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1" t="s">
        <v>37</v>
      </c>
      <c r="J22" s="45" t="n">
        <f aca="false">CALCULADORA!F18</f>
        <v>4160</v>
      </c>
    </row>
    <row r="23" customFormat="false" ht="18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1" t="s">
        <v>39</v>
      </c>
      <c r="J23" s="45" t="n">
        <f aca="false">CALCULADORA!F19</f>
        <v>3432</v>
      </c>
    </row>
    <row r="24" customFormat="false" ht="18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1" t="s">
        <v>41</v>
      </c>
      <c r="J24" s="45" t="n">
        <f aca="false">CALCULADORA!F20</f>
        <v>3640</v>
      </c>
    </row>
    <row r="25" customFormat="false" ht="18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1" t="s">
        <v>43</v>
      </c>
      <c r="J25" s="45" t="n">
        <f aca="false">CALCULADORA!F21</f>
        <v>2080</v>
      </c>
    </row>
    <row r="26" customFormat="false" ht="18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1" t="s">
        <v>45</v>
      </c>
      <c r="J26" s="45" t="n">
        <f aca="false">CALCULADORA!F22</f>
        <v>3900</v>
      </c>
    </row>
    <row r="27" customFormat="false" ht="18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1" t="s">
        <v>47</v>
      </c>
      <c r="J27" s="45" t="n">
        <f aca="false">CALCULADORA!F23</f>
        <v>3120</v>
      </c>
    </row>
    <row r="28" customFormat="false" ht="18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1" t="s">
        <v>49</v>
      </c>
      <c r="J28" s="45" t="n">
        <f aca="false">CALCULADORA!F24</f>
        <v>1456</v>
      </c>
    </row>
    <row r="29" customFormat="false" ht="18" hidden="false" customHeight="true" outlineLevel="0" collapsed="false">
      <c r="A29" s="2"/>
      <c r="B29" s="2"/>
      <c r="C29" s="2"/>
      <c r="D29" s="2"/>
      <c r="E29" s="2"/>
      <c r="F29" s="2"/>
      <c r="G29" s="2"/>
      <c r="H29" s="2"/>
    </row>
    <row r="30" customFormat="false" ht="18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J30" s="5" t="s">
        <v>1</v>
      </c>
    </row>
    <row r="31" customFormat="false" ht="18" hidden="false" customHeight="true" outlineLevel="0" collapsed="false">
      <c r="A31" s="2"/>
      <c r="B31" s="2"/>
      <c r="C31" s="2"/>
      <c r="D31" s="2"/>
      <c r="E31" s="2"/>
      <c r="F31" s="2"/>
      <c r="G31" s="2"/>
      <c r="H31" s="2"/>
    </row>
    <row r="32" customFormat="false" ht="18" hidden="false" customHeight="true" outlineLevel="0" collapsed="false">
      <c r="A32" s="2"/>
      <c r="B32" s="2"/>
      <c r="C32" s="2"/>
      <c r="D32" s="2"/>
      <c r="E32" s="2"/>
      <c r="F32" s="2"/>
      <c r="G32" s="2"/>
      <c r="H32" s="2"/>
    </row>
    <row r="33" customFormat="false" ht="18" hidden="false" customHeight="true" outlineLevel="0" collapsed="false">
      <c r="A33" s="2"/>
      <c r="B33" s="2"/>
      <c r="C33" s="2"/>
      <c r="D33" s="2"/>
      <c r="E33" s="2"/>
      <c r="F33" s="2"/>
      <c r="G33" s="2"/>
      <c r="H33" s="2"/>
    </row>
    <row r="34" customFormat="false" ht="18" hidden="false" customHeight="true" outlineLevel="0" collapsed="false">
      <c r="A34" s="2"/>
      <c r="B34" s="2"/>
      <c r="C34" s="2"/>
      <c r="D34" s="2"/>
      <c r="E34" s="2"/>
      <c r="F34" s="2"/>
      <c r="G34" s="2"/>
      <c r="H34" s="2"/>
    </row>
    <row r="35" customFormat="false" ht="18" hidden="false" customHeight="true" outlineLevel="0" collapsed="false">
      <c r="A35" s="2"/>
      <c r="B35" s="2"/>
      <c r="C35" s="2"/>
      <c r="D35" s="2"/>
      <c r="E35" s="2"/>
      <c r="F35" s="2"/>
      <c r="G35" s="2"/>
      <c r="H35" s="2"/>
    </row>
    <row r="36" customFormat="false" ht="25.5" hidden="false" customHeight="true" outlineLevel="0" collapsed="false">
      <c r="A36" s="2"/>
      <c r="B36" s="46" t="s">
        <v>66</v>
      </c>
      <c r="C36" s="46"/>
      <c r="D36" s="46"/>
      <c r="E36" s="46"/>
      <c r="F36" s="46"/>
      <c r="G36" s="46"/>
      <c r="H36" s="2"/>
    </row>
    <row r="37" customFormat="false" ht="25.5" hidden="false" customHeight="true" outlineLevel="0" collapsed="false">
      <c r="A37" s="2"/>
      <c r="B37" s="47" t="str">
        <f aca="false">IF(CALCULADORA!F25&gt;0,"Si reduces un 30% las ineficiencias, podrías recuperar "&amp;TEXT(CALCULADORA!F25*0.3,"#,##0")&amp;" € anuales.","Introduce tus datos en la Calculadora para ver el potencial.")</f>
        <v>Si reduces un 30% las ineficiencias, podrías recuperar 8,486 € anuales.</v>
      </c>
      <c r="C37" s="47"/>
      <c r="D37" s="47"/>
      <c r="E37" s="47"/>
      <c r="F37" s="47"/>
      <c r="G37" s="47"/>
      <c r="H37" s="2"/>
    </row>
    <row r="38" customFormat="false" ht="25.5" hidden="false" customHeight="true" outlineLevel="0" collapsed="false">
      <c r="A38" s="2"/>
      <c r="B38" s="47" t="str">
        <f aca="false">IF(CALCULADORA!F25&gt;15000,"[RIESGO ALTO] Pérdida crítica: estás perdiendo el equivalente al salario de "&amp;TEXT(CALCULADORA!F25/30000,"0.0")&amp;" empleados anuales.","")</f>
        <v>[RIESGO ALTO] Pérdida crítica: estás perdiendo el equivalente al salario de 0.9 empleados anuales.</v>
      </c>
      <c r="C38" s="47"/>
      <c r="D38" s="47"/>
      <c r="E38" s="47"/>
      <c r="F38" s="47"/>
      <c r="G38" s="47"/>
      <c r="H38" s="2"/>
    </row>
    <row r="39" customFormat="false" ht="18" hidden="false" customHeight="true" outlineLevel="0" collapsed="false">
      <c r="A39" s="2"/>
      <c r="B39" s="2"/>
      <c r="C39" s="2"/>
      <c r="D39" s="2"/>
      <c r="E39" s="2"/>
      <c r="F39" s="2"/>
      <c r="G39" s="2"/>
      <c r="H39" s="2"/>
    </row>
    <row r="40" customFormat="false" ht="18" hidden="false" customHeight="true" outlineLevel="0" collapsed="false">
      <c r="A40" s="2"/>
      <c r="B40" s="2"/>
      <c r="C40" s="2"/>
      <c r="D40" s="2"/>
      <c r="E40" s="2"/>
      <c r="F40" s="2"/>
      <c r="G40" s="2"/>
      <c r="H40" s="2"/>
    </row>
    <row r="41" customFormat="false" ht="19.5" hidden="false" customHeight="true" outlineLevel="0" collapsed="false">
      <c r="A41" s="2"/>
      <c r="B41" s="18" t="s">
        <v>23</v>
      </c>
      <c r="C41" s="18"/>
      <c r="D41" s="18"/>
      <c r="E41" s="18"/>
      <c r="F41" s="18"/>
      <c r="G41" s="18"/>
      <c r="H41" s="2"/>
    </row>
    <row r="42" customFormat="false" ht="27.75" hidden="false" customHeight="true" outlineLevel="0" collapsed="false">
      <c r="A42" s="2"/>
      <c r="B42" s="32" t="s">
        <v>67</v>
      </c>
      <c r="C42" s="32"/>
      <c r="D42" s="32"/>
      <c r="E42" s="32"/>
      <c r="F42" s="32"/>
      <c r="G42" s="32"/>
      <c r="H42" s="2"/>
    </row>
    <row r="43" customFormat="false" ht="27.75" hidden="false" customHeight="true" outlineLevel="0" collapsed="false">
      <c r="A43" s="2"/>
      <c r="B43" s="48" t="str">
        <f aca="false">IF(CALCULADORA!F25&gt;0,"Cada semana sin actuar tu empresa pierde "&amp;TEXT(CALCULADORA!F25/52,"#,##0")&amp;" EUR.","")</f>
        <v>Cada semana sin actuar tu empresa pierde 544 EUR.</v>
      </c>
      <c r="C43" s="48"/>
      <c r="D43" s="48"/>
      <c r="E43" s="48"/>
      <c r="F43" s="48"/>
      <c r="G43" s="48"/>
      <c r="H43" s="2"/>
    </row>
    <row r="44" customFormat="false" ht="27.75" hidden="false" customHeight="true" outlineLevel="0" collapsed="false">
      <c r="A44" s="2"/>
      <c r="B44" s="49" t="str">
        <f aca="false">IF(CALCULADORA!F25&gt;0,"Cada mes sin actuar tu empresa pierde "&amp;TEXT(CALCULADORA!F25/12,"#,##0")&amp;" EUR.","")</f>
        <v>Cada mes sin actuar tu empresa pierde 2,357 EUR.</v>
      </c>
      <c r="C44" s="49"/>
      <c r="D44" s="49"/>
      <c r="E44" s="49"/>
      <c r="F44" s="49"/>
      <c r="G44" s="49"/>
      <c r="H44" s="2"/>
    </row>
    <row r="45" customFormat="false" ht="27.75" hidden="false" customHeight="true" outlineLevel="0" collapsed="false">
      <c r="A45" s="2"/>
      <c r="B45" s="48" t="str">
        <f aca="false">IF(CALCULADORA!F25&gt;5000,"En 3 meses habrás perdido "&amp;TEXT(CALCULADORA!F25/4,"#,##0")&amp;" EUR sin necesidad. Una sesión de diagnóstico con Sisteamar es gratuita.","")</f>
        <v>En 3 meses habrás perdido 7,072 EUR sin necesidad. Una sesión de diagnóstico con Sisteamar es gratuita.</v>
      </c>
      <c r="C45" s="48"/>
      <c r="D45" s="48"/>
      <c r="E45" s="48"/>
      <c r="F45" s="48"/>
      <c r="G45" s="48"/>
      <c r="H45" s="2"/>
      <c r="J45" s="5" t="s">
        <v>1</v>
      </c>
    </row>
    <row r="46" customFormat="false" ht="19.5" hidden="false" customHeight="true" outlineLevel="0" collapsed="false">
      <c r="A46" s="2"/>
      <c r="B46" s="2"/>
      <c r="C46" s="2"/>
      <c r="D46" s="2"/>
      <c r="E46" s="2"/>
      <c r="F46" s="2"/>
      <c r="G46" s="2"/>
      <c r="H46" s="2"/>
    </row>
    <row r="47" customFormat="false" ht="19.5" hidden="false" customHeight="true" outlineLevel="0" collapsed="false">
      <c r="A47" s="2"/>
      <c r="B47" s="2"/>
      <c r="C47" s="2"/>
      <c r="D47" s="2"/>
      <c r="E47" s="2"/>
      <c r="F47" s="2"/>
      <c r="G47" s="2"/>
      <c r="H47" s="2"/>
    </row>
    <row r="48" customFormat="false" ht="19.5" hidden="false" customHeight="true" outlineLevel="0" collapsed="false">
      <c r="A48" s="2"/>
      <c r="B48" s="2"/>
      <c r="C48" s="2"/>
      <c r="D48" s="2"/>
      <c r="E48" s="2"/>
      <c r="F48" s="2"/>
      <c r="G48" s="2"/>
      <c r="H48" s="2"/>
    </row>
    <row r="49" customFormat="false" ht="19.5" hidden="false" customHeight="true" outlineLevel="0" collapsed="false">
      <c r="A49" s="2"/>
      <c r="B49" s="2"/>
      <c r="C49" s="2"/>
      <c r="D49" s="2"/>
      <c r="E49" s="2"/>
      <c r="F49" s="2"/>
      <c r="G49" s="2"/>
      <c r="H49" s="2"/>
    </row>
    <row r="50" customFormat="false" ht="18" hidden="false" customHeight="true" outlineLevel="0" collapsed="false">
      <c r="A50" s="2"/>
      <c r="B50" s="2"/>
      <c r="C50" s="2"/>
      <c r="D50" s="2"/>
      <c r="E50" s="2"/>
      <c r="F50" s="2"/>
      <c r="G50" s="2"/>
      <c r="H50" s="2"/>
    </row>
    <row r="51" customFormat="false" ht="18" hidden="false" customHeight="true" outlineLevel="0" collapsed="false">
      <c r="A51" s="2"/>
      <c r="B51" s="2"/>
      <c r="C51" s="2"/>
      <c r="D51" s="2"/>
      <c r="E51" s="2"/>
      <c r="F51" s="2"/>
      <c r="G51" s="2"/>
      <c r="H51" s="2"/>
    </row>
    <row r="52" customFormat="false" ht="18" hidden="false" customHeight="true" outlineLevel="0" collapsed="false">
      <c r="A52" s="2"/>
      <c r="B52" s="2"/>
      <c r="C52" s="2"/>
      <c r="D52" s="2"/>
      <c r="E52" s="2"/>
      <c r="F52" s="2"/>
      <c r="G52" s="2"/>
      <c r="H52" s="2"/>
    </row>
    <row r="53" customFormat="false" ht="18" hidden="false" customHeight="true" outlineLevel="0" collapsed="false">
      <c r="A53" s="2"/>
      <c r="B53" s="2"/>
      <c r="C53" s="2"/>
      <c r="D53" s="2"/>
      <c r="E53" s="2"/>
      <c r="F53" s="2"/>
      <c r="G53" s="2"/>
      <c r="H53" s="2"/>
    </row>
    <row r="54" customFormat="false" ht="18" hidden="false" customHeight="true" outlineLevel="0" collapsed="false">
      <c r="A54" s="2"/>
      <c r="B54" s="2"/>
      <c r="C54" s="2"/>
      <c r="D54" s="2"/>
      <c r="E54" s="2"/>
      <c r="F54" s="2"/>
      <c r="G54" s="2"/>
      <c r="H54" s="2"/>
    </row>
    <row r="55" customFormat="false" ht="18" hidden="false" customHeight="true" outlineLevel="0" collapsed="false">
      <c r="A55" s="2"/>
      <c r="B55" s="2"/>
      <c r="C55" s="2"/>
      <c r="D55" s="2"/>
      <c r="E55" s="2"/>
      <c r="F55" s="2"/>
      <c r="G55" s="2"/>
      <c r="H55" s="2"/>
    </row>
    <row r="56" customFormat="false" ht="18" hidden="false" customHeight="true" outlineLevel="0" collapsed="false">
      <c r="A56" s="2"/>
      <c r="B56" s="2"/>
      <c r="C56" s="2"/>
      <c r="D56" s="2"/>
      <c r="E56" s="2"/>
      <c r="F56" s="2"/>
      <c r="G56" s="2"/>
      <c r="H56" s="2"/>
    </row>
    <row r="57" customFormat="false" ht="18" hidden="false" customHeight="true" outlineLevel="0" collapsed="false">
      <c r="A57" s="2"/>
      <c r="B57" s="2"/>
      <c r="C57" s="2"/>
      <c r="D57" s="2"/>
      <c r="E57" s="2"/>
      <c r="F57" s="2"/>
      <c r="G57" s="2"/>
      <c r="H57" s="2"/>
    </row>
    <row r="58" customFormat="false" ht="18" hidden="false" customHeight="true" outlineLevel="0" collapsed="false">
      <c r="A58" s="2"/>
      <c r="B58" s="2"/>
      <c r="C58" s="2"/>
      <c r="D58" s="2"/>
      <c r="E58" s="2"/>
      <c r="F58" s="2"/>
      <c r="G58" s="2"/>
      <c r="H58" s="2"/>
    </row>
    <row r="59" customFormat="false" ht="18" hidden="false" customHeight="true" outlineLevel="0" collapsed="false">
      <c r="A59" s="2"/>
      <c r="B59" s="2"/>
      <c r="C59" s="2"/>
      <c r="D59" s="2"/>
      <c r="E59" s="2"/>
      <c r="F59" s="2"/>
      <c r="G59" s="2"/>
      <c r="H59" s="2"/>
    </row>
    <row r="60" customFormat="false" ht="18" hidden="false" customHeight="true" outlineLevel="0" collapsed="false">
      <c r="A60" s="2"/>
      <c r="B60" s="2"/>
      <c r="C60" s="2"/>
      <c r="D60" s="2"/>
      <c r="E60" s="2"/>
      <c r="F60" s="2"/>
      <c r="G60" s="2"/>
      <c r="H60" s="2"/>
    </row>
    <row r="61" customFormat="false" ht="18" hidden="false" customHeight="true" outlineLevel="0" collapsed="false">
      <c r="A61" s="2"/>
      <c r="B61" s="2"/>
      <c r="C61" s="2"/>
      <c r="D61" s="2"/>
      <c r="E61" s="2"/>
      <c r="F61" s="2"/>
      <c r="G61" s="2"/>
      <c r="H61" s="2"/>
    </row>
    <row r="62" customFormat="false" ht="18" hidden="false" customHeight="true" outlineLevel="0" collapsed="false">
      <c r="A62" s="2"/>
      <c r="B62" s="2"/>
      <c r="C62" s="2"/>
      <c r="D62" s="2"/>
      <c r="E62" s="2"/>
      <c r="F62" s="2"/>
      <c r="G62" s="2"/>
      <c r="H62" s="2"/>
    </row>
    <row r="63" customFormat="false" ht="18" hidden="false" customHeight="true" outlineLevel="0" collapsed="false">
      <c r="A63" s="2"/>
      <c r="B63" s="2"/>
      <c r="C63" s="2"/>
      <c r="D63" s="2"/>
      <c r="E63" s="2"/>
      <c r="F63" s="2"/>
      <c r="G63" s="2"/>
      <c r="H63" s="2"/>
    </row>
    <row r="64" customFormat="false" ht="18" hidden="false" customHeight="true" outlineLevel="0" collapsed="false">
      <c r="A64" s="2"/>
      <c r="B64" s="2"/>
      <c r="C64" s="2"/>
      <c r="D64" s="2"/>
      <c r="E64" s="2"/>
      <c r="F64" s="2"/>
      <c r="G64" s="2"/>
      <c r="H64" s="2"/>
    </row>
    <row r="65" customFormat="false" ht="18" hidden="false" customHeight="true" outlineLevel="0" collapsed="false">
      <c r="A65" s="2"/>
      <c r="B65" s="2"/>
      <c r="C65" s="2"/>
      <c r="D65" s="2"/>
      <c r="E65" s="2"/>
      <c r="F65" s="2"/>
      <c r="G65" s="2"/>
      <c r="H65" s="2"/>
    </row>
    <row r="66" customFormat="false" ht="18" hidden="false" customHeight="true" outlineLevel="0" collapsed="false">
      <c r="A66" s="2"/>
      <c r="B66" s="2"/>
      <c r="C66" s="2"/>
      <c r="D66" s="2"/>
      <c r="E66" s="2"/>
      <c r="F66" s="2"/>
      <c r="G66" s="2"/>
      <c r="H66" s="2"/>
    </row>
    <row r="67" customFormat="false" ht="18" hidden="false" customHeight="true" outlineLevel="0" collapsed="false">
      <c r="A67" s="2"/>
      <c r="B67" s="2"/>
      <c r="C67" s="2"/>
      <c r="D67" s="2"/>
      <c r="E67" s="2"/>
      <c r="F67" s="2"/>
      <c r="G67" s="2"/>
      <c r="H67" s="2"/>
    </row>
    <row r="68" customFormat="false" ht="18" hidden="false" customHeight="true" outlineLevel="0" collapsed="false">
      <c r="A68" s="2"/>
      <c r="B68" s="2"/>
      <c r="C68" s="2"/>
      <c r="D68" s="2"/>
      <c r="E68" s="2"/>
      <c r="F68" s="2"/>
      <c r="G68" s="2"/>
      <c r="H68" s="2"/>
    </row>
    <row r="69" customFormat="false" ht="18" hidden="false" customHeight="true" outlineLevel="0" collapsed="false">
      <c r="A69" s="2"/>
      <c r="B69" s="2"/>
      <c r="C69" s="2"/>
      <c r="D69" s="2"/>
      <c r="E69" s="2"/>
      <c r="F69" s="2"/>
      <c r="G69" s="2"/>
      <c r="H69" s="2"/>
    </row>
  </sheetData>
  <mergeCells count="19">
    <mergeCell ref="B2:G4"/>
    <mergeCell ref="B5:G6"/>
    <mergeCell ref="B10:G10"/>
    <mergeCell ref="B11:C12"/>
    <mergeCell ref="D11:E12"/>
    <mergeCell ref="F11:G12"/>
    <mergeCell ref="B13:C15"/>
    <mergeCell ref="D13:E15"/>
    <mergeCell ref="F13:G15"/>
    <mergeCell ref="B17:G17"/>
    <mergeCell ref="B18:G18"/>
    <mergeCell ref="B36:G36"/>
    <mergeCell ref="B37:G37"/>
    <mergeCell ref="B38:G38"/>
    <mergeCell ref="B41:G41"/>
    <mergeCell ref="B42:G42"/>
    <mergeCell ref="B43:G43"/>
    <mergeCell ref="B44:G44"/>
    <mergeCell ref="B45:G45"/>
  </mergeCells>
  <hyperlinks>
    <hyperlink ref="B8" r:id="rId1" location="'INICIO'!A1" display="[ INICIO ]"/>
    <hyperlink ref="C8" r:id="rId2" location="'CALCULADORA'!A1" display="[ CALCULADORA ]"/>
    <hyperlink ref="D8" r:id="rId3" location="'DASHBOARD'!A1" display="[ DASHBOARD ]"/>
    <hyperlink ref="E8" r:id="rId4" location="'DIAGNÓSTICO'!A1" display="[ DIAGNÓSTICO ]"/>
    <hyperlink ref="F8" r:id="rId5" location="'CONTACTO'!A1" display="[ CONTACTO ]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3" min="3" style="1" width="20"/>
    <col collapsed="false" customWidth="true" hidden="false" outlineLevel="0" max="6" min="4" style="1" width="18"/>
    <col collapsed="false" customWidth="true" hidden="false" outlineLevel="0" max="7" min="7" style="1" width="2"/>
    <col collapsed="false" customWidth="true" hidden="false" outlineLevel="0" max="10" min="10" style="0" width="18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19.5" hidden="false" customHeight="true" outlineLevel="0" collapsed="false">
      <c r="A2" s="2"/>
      <c r="B2" s="19" t="s">
        <v>68</v>
      </c>
      <c r="C2" s="19"/>
      <c r="D2" s="19"/>
      <c r="E2" s="19"/>
      <c r="F2" s="19"/>
      <c r="G2" s="2"/>
    </row>
    <row r="3" customFormat="false" ht="19.5" hidden="false" customHeight="true" outlineLevel="0" collapsed="false">
      <c r="A3" s="2"/>
      <c r="B3" s="19"/>
      <c r="C3" s="19"/>
      <c r="D3" s="19"/>
      <c r="E3" s="19"/>
      <c r="F3" s="19"/>
      <c r="G3" s="2"/>
      <c r="J3" s="5" t="s">
        <v>1</v>
      </c>
    </row>
    <row r="4" customFormat="false" ht="36" hidden="false" customHeight="true" outlineLevel="0" collapsed="false">
      <c r="A4" s="2"/>
      <c r="B4" s="19"/>
      <c r="C4" s="19"/>
      <c r="D4" s="19"/>
      <c r="E4" s="19"/>
      <c r="F4" s="19"/>
      <c r="G4" s="2"/>
    </row>
    <row r="5" customFormat="false" ht="19.5" hidden="false" customHeight="true" outlineLevel="0" collapsed="false">
      <c r="A5" s="2"/>
      <c r="B5" s="20" t="s">
        <v>69</v>
      </c>
      <c r="C5" s="20"/>
      <c r="D5" s="20"/>
      <c r="E5" s="20"/>
      <c r="F5" s="20"/>
      <c r="G5" s="2"/>
    </row>
    <row r="6" customFormat="false" ht="19.5" hidden="false" customHeight="true" outlineLevel="0" collapsed="false">
      <c r="A6" s="2"/>
      <c r="B6" s="20"/>
      <c r="C6" s="20"/>
      <c r="D6" s="20"/>
      <c r="E6" s="20"/>
      <c r="F6" s="20"/>
      <c r="G6" s="2"/>
    </row>
    <row r="7" customFormat="false" ht="18" hidden="false" customHeight="true" outlineLevel="0" collapsed="false">
      <c r="A7" s="2"/>
      <c r="B7" s="2"/>
      <c r="C7" s="2"/>
      <c r="D7" s="2"/>
      <c r="E7" s="2"/>
      <c r="F7" s="2"/>
      <c r="G7" s="2"/>
    </row>
    <row r="8" customFormat="false" ht="24" hidden="false" customHeight="true" outlineLevel="0" collapsed="false">
      <c r="A8" s="2"/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2"/>
    </row>
    <row r="9" customFormat="false" ht="18" hidden="false" customHeight="true" outlineLevel="0" collapsed="false">
      <c r="A9" s="2"/>
      <c r="B9" s="2"/>
      <c r="C9" s="2"/>
      <c r="D9" s="2"/>
      <c r="E9" s="2"/>
      <c r="F9" s="2"/>
      <c r="G9" s="2"/>
    </row>
    <row r="10" customFormat="false" ht="25.5" hidden="false" customHeight="true" outlineLevel="0" collapsed="false">
      <c r="A10" s="2"/>
      <c r="B10" s="21" t="s">
        <v>70</v>
      </c>
      <c r="C10" s="21"/>
      <c r="D10" s="21"/>
      <c r="E10" s="21"/>
      <c r="F10" s="21"/>
      <c r="G10" s="2"/>
    </row>
    <row r="11" customFormat="false" ht="39.75" hidden="false" customHeight="true" outlineLevel="0" collapsed="false">
      <c r="A11" s="2"/>
      <c r="B11" s="50" t="str">
        <f aca="false">IF(CALCULADORA!F25&gt;0,"FUGA DE CAPITAL DETECTADA: Tu empresa pierde "&amp;TEXT(CALCULADORA!F25,"#,##0")&amp;" € al año por ineficiencias operativas.","Introduce tus datos en la Calculadora para ver tu diagnóstico.")</f>
        <v>FUGA DE CAPITAL DETECTADA: Tu empresa pierde 28,288 € al año por ineficiencias operativas.</v>
      </c>
      <c r="C11" s="50"/>
      <c r="D11" s="50"/>
      <c r="E11" s="50"/>
      <c r="F11" s="50"/>
      <c r="G11" s="2"/>
    </row>
    <row r="12" customFormat="false" ht="7.5" hidden="false" customHeight="true" outlineLevel="0" collapsed="false">
      <c r="A12" s="2"/>
      <c r="B12" s="2"/>
      <c r="C12" s="2"/>
      <c r="D12" s="2"/>
      <c r="E12" s="2"/>
      <c r="F12" s="2"/>
      <c r="G12" s="2"/>
    </row>
    <row r="13" customFormat="false" ht="39.75" hidden="false" customHeight="true" outlineLevel="0" collapsed="false">
      <c r="A13" s="2"/>
      <c r="B13" s="51" t="str">
        <f aca="false">IF(CALCULADORA!F25&gt;15000,"[RIESGO ALTO] Estás perdiendo más de 15.000 EUR anuales. Tu estructura operativa actual está frenando el crecimiento.",IF(CALCULADORA!F25&gt;5000,"[RIESGO MEDIO] Tienes fugas operativas significativas. No necesitas vender más para ganar más — necesitas tapar estos agujeros.","[RIESGO BAJO] Tus pérdidas son controlables. Una optimización focalizada puede recuperar este capital rápidamente."))</f>
        <v>[RIESGO ALTO] Estás perdiendo más de 15.000 EUR anuales. Tu estructura operativa actual está frenando el crecimiento.</v>
      </c>
      <c r="C13" s="51"/>
      <c r="D13" s="51"/>
      <c r="E13" s="51"/>
      <c r="F13" s="51"/>
      <c r="G13" s="2"/>
    </row>
    <row r="14" customFormat="false" ht="7.5" hidden="false" customHeight="true" outlineLevel="0" collapsed="false">
      <c r="A14" s="2"/>
      <c r="B14" s="2"/>
      <c r="C14" s="2"/>
      <c r="D14" s="2"/>
      <c r="E14" s="2"/>
      <c r="F14" s="2"/>
      <c r="G14" s="2"/>
    </row>
    <row r="15" customFormat="false" ht="39.75" hidden="false" customHeight="true" outlineLevel="0" collapsed="false">
      <c r="A15" s="2"/>
      <c r="B15" s="52" t="str">
        <f aca="false">IF(CALCULADORA!F25&gt;0,"POTENCIAL DE OPTIMIZACIÓN: Si reduces un 30% las ineficiencias, recuperarás "&amp;TEXT(CALCULADORA!F25*0.3,"#,##0")&amp;" € anuales. Una intervención de Sisteamar se amortiza en semanas.","")</f>
        <v>POTENCIAL DE OPTIMIZACIÓN: Si reduces un 30% las ineficiencias, recuperarás 8,486 € anuales. Una intervención de Sisteamar se amortiza en semanas.</v>
      </c>
      <c r="C15" s="52"/>
      <c r="D15" s="52"/>
      <c r="E15" s="52"/>
      <c r="F15" s="52"/>
      <c r="G15" s="2"/>
      <c r="J15" s="5" t="s">
        <v>1</v>
      </c>
    </row>
    <row r="16" customFormat="false" ht="7.5" hidden="false" customHeight="true" outlineLevel="0" collapsed="false">
      <c r="A16" s="2"/>
      <c r="B16" s="2"/>
      <c r="C16" s="2"/>
      <c r="D16" s="2"/>
      <c r="E16" s="2"/>
      <c r="F16" s="2"/>
      <c r="G16" s="2"/>
    </row>
    <row r="17" customFormat="false" ht="18" hidden="false" customHeight="true" outlineLevel="0" collapsed="false">
      <c r="A17" s="2"/>
      <c r="B17" s="2"/>
      <c r="C17" s="2"/>
      <c r="D17" s="2"/>
      <c r="E17" s="2"/>
      <c r="F17" s="2"/>
      <c r="G17" s="2"/>
    </row>
    <row r="18" customFormat="false" ht="25.5" hidden="false" customHeight="true" outlineLevel="0" collapsed="false">
      <c r="A18" s="2"/>
      <c r="B18" s="21" t="s">
        <v>71</v>
      </c>
      <c r="C18" s="21"/>
      <c r="D18" s="21"/>
      <c r="E18" s="21"/>
      <c r="F18" s="21"/>
      <c r="G18" s="2"/>
    </row>
    <row r="19" customFormat="false" ht="36" hidden="false" customHeight="true" outlineLevel="0" collapsed="false">
      <c r="A19" s="2"/>
      <c r="B19" s="53" t="str">
        <f aca="false">IF(CALCULADORA!F25&gt;5000,"Si reduces un 30% las ineficiencias detectadas, podrías recuperar "&amp;TEXT(CALCULADORA!F25*0.3,"#,##0")&amp;" € anuales.","")</f>
        <v>Si reduces un 30% las ineficiencias detectadas, podrías recuperar 8,486 € anuales.</v>
      </c>
      <c r="C19" s="53"/>
      <c r="D19" s="53"/>
      <c r="E19" s="53"/>
      <c r="F19" s="53"/>
      <c r="G19" s="2"/>
    </row>
    <row r="20" customFormat="false" ht="18" hidden="false" customHeight="true" outlineLevel="0" collapsed="false">
      <c r="A20" s="2"/>
      <c r="B20" s="2"/>
      <c r="C20" s="2"/>
      <c r="D20" s="2"/>
      <c r="E20" s="2"/>
      <c r="F20" s="2"/>
      <c r="G20" s="2"/>
    </row>
    <row r="21" customFormat="false" ht="36" hidden="false" customHeight="true" outlineLevel="0" collapsed="false">
      <c r="A21" s="2"/>
      <c r="B21" s="53" t="str">
        <f aca="false">IF(CALCULADORA!F25&gt;15000,"→  Pérdida &gt; 15.000€/año: Estás perdiendo el equivalente al salario anual de un empleado. Tu estructura actual es ineficiente y frena tu crecimiento.","")</f>
        <v>→  Pérdida &gt; 15.000€/año: Estás perdiendo el equivalente al salario anual de un empleado. Tu estructura actual es ineficiente y frena tu crecimiento.</v>
      </c>
      <c r="C21" s="53"/>
      <c r="D21" s="53"/>
      <c r="E21" s="53"/>
      <c r="F21" s="53"/>
      <c r="G21" s="2"/>
    </row>
    <row r="22" customFormat="false" ht="18" hidden="false" customHeight="true" outlineLevel="0" collapsed="false">
      <c r="A22" s="2"/>
      <c r="B22" s="2"/>
      <c r="C22" s="2"/>
      <c r="D22" s="2"/>
      <c r="E22" s="2"/>
      <c r="F22" s="2"/>
      <c r="G22" s="2"/>
    </row>
    <row r="23" customFormat="false" ht="36" hidden="false" customHeight="true" outlineLevel="0" collapsed="false">
      <c r="A23" s="2"/>
      <c r="B23" s="53" t="str">
        <f aca="false">IF(CALCULADORA!F25&gt;30000,"→  Pérdida &gt; 30.000 EUR/año: Nivel crítico. Cada mes sin actuar pierdes "&amp;TEXT(CALCULADORA!F25/12,"#,##0")&amp;" EUR. La intervención es urgente.","")</f>
        <v/>
      </c>
      <c r="C23" s="53"/>
      <c r="D23" s="53"/>
      <c r="E23" s="53"/>
      <c r="F23" s="53"/>
      <c r="G23" s="2"/>
    </row>
    <row r="24" customFormat="false" ht="18" hidden="false" customHeight="true" outlineLevel="0" collapsed="false">
      <c r="A24" s="2"/>
      <c r="B24" s="2"/>
      <c r="C24" s="2"/>
      <c r="D24" s="2"/>
      <c r="E24" s="2"/>
      <c r="F24" s="2"/>
      <c r="G24" s="2"/>
    </row>
    <row r="25" customFormat="false" ht="18" hidden="false" customHeight="true" outlineLevel="0" collapsed="false">
      <c r="A25" s="2"/>
      <c r="B25" s="2"/>
      <c r="C25" s="2"/>
      <c r="D25" s="2"/>
      <c r="E25" s="2"/>
      <c r="F25" s="2"/>
      <c r="G25" s="2"/>
    </row>
    <row r="26" customFormat="false" ht="25.5" hidden="false" customHeight="true" outlineLevel="0" collapsed="false">
      <c r="A26" s="2"/>
      <c r="B26" s="32" t="s">
        <v>72</v>
      </c>
      <c r="C26" s="32"/>
      <c r="D26" s="32"/>
      <c r="E26" s="32"/>
      <c r="F26" s="32"/>
      <c r="G26" s="2"/>
    </row>
    <row r="27" customFormat="false" ht="36" hidden="false" customHeight="true" outlineLevel="0" collapsed="false">
      <c r="A27" s="2"/>
      <c r="B27" s="54" t="s">
        <v>13</v>
      </c>
      <c r="C27" s="55" t="s">
        <v>73</v>
      </c>
      <c r="D27" s="55"/>
      <c r="E27" s="55"/>
      <c r="F27" s="55"/>
      <c r="G27" s="2"/>
    </row>
    <row r="28" customFormat="false" ht="18" hidden="false" customHeight="true" outlineLevel="0" collapsed="false">
      <c r="A28" s="2"/>
      <c r="B28" s="2"/>
      <c r="C28" s="2"/>
      <c r="D28" s="2"/>
      <c r="E28" s="2"/>
      <c r="F28" s="2"/>
      <c r="G28" s="2"/>
    </row>
    <row r="29" customFormat="false" ht="36" hidden="false" customHeight="true" outlineLevel="0" collapsed="false">
      <c r="A29" s="2"/>
      <c r="B29" s="54" t="s">
        <v>14</v>
      </c>
      <c r="C29" s="55" t="s">
        <v>74</v>
      </c>
      <c r="D29" s="55"/>
      <c r="E29" s="55"/>
      <c r="F29" s="55"/>
      <c r="G29" s="2"/>
    </row>
    <row r="30" customFormat="false" ht="18" hidden="false" customHeight="true" outlineLevel="0" collapsed="false">
      <c r="A30" s="2"/>
      <c r="B30" s="2"/>
      <c r="C30" s="2"/>
      <c r="D30" s="2"/>
      <c r="E30" s="2"/>
      <c r="F30" s="2"/>
      <c r="G30" s="2"/>
      <c r="J30" s="5" t="s">
        <v>1</v>
      </c>
    </row>
    <row r="31" customFormat="false" ht="36" hidden="false" customHeight="true" outlineLevel="0" collapsed="false">
      <c r="A31" s="2"/>
      <c r="B31" s="54" t="s">
        <v>15</v>
      </c>
      <c r="C31" s="55" t="s">
        <v>75</v>
      </c>
      <c r="D31" s="55"/>
      <c r="E31" s="55"/>
      <c r="F31" s="55"/>
      <c r="G31" s="2"/>
    </row>
    <row r="32" customFormat="false" ht="18" hidden="false" customHeight="true" outlineLevel="0" collapsed="false">
      <c r="A32" s="2"/>
      <c r="B32" s="2"/>
      <c r="C32" s="2"/>
      <c r="D32" s="2"/>
      <c r="E32" s="2"/>
      <c r="F32" s="2"/>
      <c r="G32" s="2"/>
    </row>
    <row r="33" customFormat="false" ht="18" hidden="false" customHeight="true" outlineLevel="0" collapsed="false">
      <c r="A33" s="2"/>
      <c r="B33" s="2"/>
      <c r="C33" s="2"/>
      <c r="D33" s="2"/>
      <c r="E33" s="2"/>
      <c r="F33" s="2"/>
      <c r="G33" s="2"/>
    </row>
    <row r="34" customFormat="false" ht="27.75" hidden="false" customHeight="true" outlineLevel="0" collapsed="false">
      <c r="A34" s="2"/>
      <c r="B34" s="32" t="s">
        <v>76</v>
      </c>
      <c r="C34" s="32"/>
      <c r="D34" s="32"/>
      <c r="E34" s="32"/>
      <c r="F34" s="32"/>
      <c r="G34" s="2"/>
    </row>
    <row r="35" customFormat="false" ht="36" hidden="false" customHeight="true" outlineLevel="0" collapsed="false">
      <c r="A35" s="2"/>
      <c r="B35" s="56" t="str">
        <f aca="false">IF(CALCULADORA!F25&gt;0,"Mientras lees esto, tu empresa pierde "&amp;TEXT(CALCULADORA!F25/220/8,"#,##0")&amp;" EUR por hora. Cada hora. Cada día.","Introduce tus datos en la Calculadora.")</f>
        <v>Mientras lees esto, tu empresa pierde 16 EUR por hora. Cada hora. Cada día.</v>
      </c>
      <c r="C35" s="56"/>
      <c r="D35" s="56"/>
      <c r="E35" s="56"/>
      <c r="F35" s="56"/>
      <c r="G35" s="2"/>
    </row>
    <row r="36" customFormat="false" ht="21.75" hidden="false" customHeight="true" outlineLevel="0" collapsed="false">
      <c r="A36" s="2"/>
      <c r="B36" s="2"/>
      <c r="C36" s="2"/>
      <c r="D36" s="2"/>
      <c r="E36" s="2"/>
      <c r="F36" s="2"/>
      <c r="G36" s="2"/>
    </row>
    <row r="37" customFormat="false" ht="21.75" hidden="false" customHeight="true" outlineLevel="0" collapsed="false">
      <c r="A37" s="2"/>
      <c r="B37" s="2"/>
      <c r="C37" s="2"/>
      <c r="D37" s="2"/>
      <c r="E37" s="2"/>
      <c r="F37" s="2"/>
      <c r="G37" s="2"/>
    </row>
    <row r="38" customFormat="false" ht="21.75" hidden="false" customHeight="true" outlineLevel="0" collapsed="false">
      <c r="A38" s="2"/>
      <c r="B38" s="57" t="s">
        <v>23</v>
      </c>
      <c r="C38" s="57"/>
      <c r="D38" s="57"/>
      <c r="E38" s="57"/>
      <c r="F38" s="57"/>
      <c r="G38" s="2"/>
    </row>
    <row r="39" customFormat="false" ht="21.75" hidden="false" customHeight="true" outlineLevel="0" collapsed="false">
      <c r="A39" s="2"/>
      <c r="B39" s="2"/>
      <c r="C39" s="2"/>
      <c r="D39" s="2"/>
      <c r="E39" s="2"/>
      <c r="F39" s="2"/>
      <c r="G39" s="2"/>
    </row>
    <row r="40" customFormat="false" ht="18" hidden="false" customHeight="true" outlineLevel="0" collapsed="false">
      <c r="A40" s="2"/>
      <c r="B40" s="2"/>
      <c r="C40" s="2"/>
      <c r="D40" s="2"/>
      <c r="E40" s="2"/>
      <c r="F40" s="2"/>
      <c r="G40" s="2"/>
    </row>
    <row r="41" customFormat="false" ht="18" hidden="false" customHeight="true" outlineLevel="0" collapsed="false">
      <c r="A41" s="2"/>
      <c r="B41" s="2"/>
      <c r="C41" s="2"/>
      <c r="D41" s="2"/>
      <c r="E41" s="2"/>
      <c r="F41" s="2"/>
      <c r="G41" s="2"/>
    </row>
    <row r="42" customFormat="false" ht="18" hidden="false" customHeight="true" outlineLevel="0" collapsed="false">
      <c r="A42" s="2"/>
      <c r="B42" s="2"/>
      <c r="C42" s="2"/>
      <c r="D42" s="2"/>
      <c r="E42" s="2"/>
      <c r="F42" s="2"/>
      <c r="G42" s="2"/>
    </row>
    <row r="43" customFormat="false" ht="18" hidden="false" customHeight="true" outlineLevel="0" collapsed="false">
      <c r="A43" s="2"/>
      <c r="B43" s="2"/>
      <c r="C43" s="2"/>
      <c r="D43" s="2"/>
      <c r="E43" s="2"/>
      <c r="F43" s="2"/>
      <c r="G43" s="2"/>
    </row>
    <row r="44" customFormat="false" ht="18" hidden="false" customHeight="true" outlineLevel="0" collapsed="false">
      <c r="A44" s="2"/>
      <c r="B44" s="2"/>
      <c r="C44" s="2"/>
      <c r="D44" s="2"/>
      <c r="E44" s="2"/>
      <c r="F44" s="2"/>
      <c r="G44" s="2"/>
    </row>
    <row r="45" customFormat="false" ht="18" hidden="false" customHeight="true" outlineLevel="0" collapsed="false">
      <c r="A45" s="2"/>
      <c r="B45" s="2"/>
      <c r="C45" s="2"/>
      <c r="D45" s="2"/>
      <c r="E45" s="2"/>
      <c r="F45" s="2"/>
      <c r="G45" s="2"/>
      <c r="J45" s="5" t="s">
        <v>1</v>
      </c>
    </row>
    <row r="46" customFormat="false" ht="18" hidden="false" customHeight="true" outlineLevel="0" collapsed="false">
      <c r="A46" s="2"/>
      <c r="B46" s="2"/>
      <c r="C46" s="2"/>
      <c r="D46" s="2"/>
      <c r="E46" s="2"/>
      <c r="F46" s="2"/>
      <c r="G46" s="2"/>
    </row>
    <row r="47" customFormat="false" ht="18" hidden="false" customHeight="true" outlineLevel="0" collapsed="false">
      <c r="A47" s="2"/>
      <c r="B47" s="2"/>
      <c r="C47" s="2"/>
      <c r="D47" s="2"/>
      <c r="E47" s="2"/>
      <c r="F47" s="2"/>
      <c r="G47" s="2"/>
    </row>
    <row r="48" customFormat="false" ht="18" hidden="false" customHeight="true" outlineLevel="0" collapsed="false">
      <c r="A48" s="2"/>
      <c r="B48" s="2"/>
      <c r="C48" s="2"/>
      <c r="D48" s="2"/>
      <c r="E48" s="2"/>
      <c r="F48" s="2"/>
      <c r="G48" s="2"/>
    </row>
    <row r="49" customFormat="false" ht="18" hidden="false" customHeight="true" outlineLevel="0" collapsed="false">
      <c r="A49" s="2"/>
      <c r="B49" s="2"/>
      <c r="C49" s="2"/>
      <c r="D49" s="2"/>
      <c r="E49" s="2"/>
      <c r="F49" s="2"/>
      <c r="G49" s="2"/>
    </row>
    <row r="50" customFormat="false" ht="18" hidden="false" customHeight="true" outlineLevel="0" collapsed="false">
      <c r="A50" s="2"/>
      <c r="B50" s="2"/>
      <c r="C50" s="2"/>
      <c r="D50" s="2"/>
      <c r="E50" s="2"/>
      <c r="F50" s="2"/>
      <c r="G50" s="2"/>
    </row>
    <row r="51" customFormat="false" ht="18" hidden="false" customHeight="true" outlineLevel="0" collapsed="false">
      <c r="A51" s="2"/>
      <c r="B51" s="2"/>
      <c r="C51" s="2"/>
      <c r="D51" s="2"/>
      <c r="E51" s="2"/>
      <c r="F51" s="2"/>
      <c r="G51" s="2"/>
    </row>
    <row r="52" customFormat="false" ht="18" hidden="false" customHeight="true" outlineLevel="0" collapsed="false">
      <c r="A52" s="2"/>
      <c r="B52" s="2"/>
      <c r="C52" s="2"/>
      <c r="D52" s="2"/>
      <c r="E52" s="2"/>
      <c r="F52" s="2"/>
      <c r="G52" s="2"/>
    </row>
    <row r="53" customFormat="false" ht="18" hidden="false" customHeight="true" outlineLevel="0" collapsed="false">
      <c r="A53" s="2"/>
      <c r="B53" s="2"/>
      <c r="C53" s="2"/>
      <c r="D53" s="2"/>
      <c r="E53" s="2"/>
      <c r="F53" s="2"/>
      <c r="G53" s="2"/>
    </row>
    <row r="54" customFormat="false" ht="18" hidden="false" customHeight="true" outlineLevel="0" collapsed="false">
      <c r="A54" s="2"/>
      <c r="B54" s="2"/>
      <c r="C54" s="2"/>
      <c r="D54" s="2"/>
      <c r="E54" s="2"/>
      <c r="F54" s="2"/>
      <c r="G54" s="2"/>
    </row>
  </sheetData>
  <mergeCells count="17">
    <mergeCell ref="B2:F4"/>
    <mergeCell ref="B5:F6"/>
    <mergeCell ref="B10:F10"/>
    <mergeCell ref="B11:F11"/>
    <mergeCell ref="B13:F13"/>
    <mergeCell ref="B15:F15"/>
    <mergeCell ref="B18:F18"/>
    <mergeCell ref="B19:F19"/>
    <mergeCell ref="B21:F21"/>
    <mergeCell ref="B23:F23"/>
    <mergeCell ref="B26:F26"/>
    <mergeCell ref="C27:F27"/>
    <mergeCell ref="C29:F29"/>
    <mergeCell ref="C31:F31"/>
    <mergeCell ref="B34:F34"/>
    <mergeCell ref="B35:F35"/>
    <mergeCell ref="B38:F38"/>
  </mergeCells>
  <hyperlinks>
    <hyperlink ref="B8" r:id="rId1" location="'INICIO'!A1" display="[ INICIO ]"/>
    <hyperlink ref="C8" r:id="rId2" location="'CALCULADORA'!A1" display="[ CALCULADORA ]"/>
    <hyperlink ref="D8" r:id="rId3" location="'DASHBOARD'!A1" display="[ DASHBOARD ]"/>
    <hyperlink ref="E8" r:id="rId4" location="'DIAGNÓSTICO'!A1" display="[ DIAGNÓSTICO ]"/>
    <hyperlink ref="F8" r:id="rId5" location="'CONTACTO'!A1" display="[ CONTACTO ]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5"/>
    <col collapsed="false" customWidth="true" hidden="false" outlineLevel="0" max="6" min="3" style="1" width="20"/>
    <col collapsed="false" customWidth="true" hidden="false" outlineLevel="0" max="7" min="7" style="1" width="2"/>
    <col collapsed="false" customWidth="true" hidden="false" outlineLevel="0" max="10" min="10" style="0" width="18"/>
  </cols>
  <sheetData>
    <row r="1" customFormat="false" ht="18" hidden="false" customHeight="true" outlineLevel="0" collapsed="false">
      <c r="A1" s="58"/>
      <c r="B1" s="58"/>
      <c r="C1" s="58"/>
      <c r="D1" s="58"/>
      <c r="E1" s="58"/>
      <c r="F1" s="58"/>
      <c r="G1" s="58"/>
    </row>
    <row r="2" customFormat="false" ht="18" hidden="false" customHeight="true" outlineLevel="0" collapsed="false">
      <c r="A2" s="58"/>
      <c r="B2" s="59" t="s">
        <v>77</v>
      </c>
      <c r="C2" s="59"/>
      <c r="D2" s="59"/>
      <c r="E2" s="59"/>
      <c r="F2" s="59"/>
      <c r="G2" s="58"/>
    </row>
    <row r="3" customFormat="false" ht="18" hidden="false" customHeight="true" outlineLevel="0" collapsed="false">
      <c r="A3" s="58"/>
      <c r="B3" s="59"/>
      <c r="C3" s="59"/>
      <c r="D3" s="59"/>
      <c r="E3" s="59"/>
      <c r="F3" s="59"/>
      <c r="G3" s="58"/>
      <c r="J3" s="5" t="s">
        <v>1</v>
      </c>
    </row>
    <row r="4" customFormat="false" ht="18" hidden="false" customHeight="true" outlineLevel="0" collapsed="false">
      <c r="A4" s="58"/>
      <c r="B4" s="59"/>
      <c r="C4" s="59"/>
      <c r="D4" s="59"/>
      <c r="E4" s="59"/>
      <c r="F4" s="59"/>
      <c r="G4" s="58"/>
    </row>
    <row r="5" customFormat="false" ht="18" hidden="false" customHeight="true" outlineLevel="0" collapsed="false">
      <c r="A5" s="58"/>
      <c r="B5" s="59"/>
      <c r="C5" s="59"/>
      <c r="D5" s="59"/>
      <c r="E5" s="59"/>
      <c r="F5" s="59"/>
      <c r="G5" s="58"/>
    </row>
    <row r="6" customFormat="false" ht="18" hidden="false" customHeight="true" outlineLevel="0" collapsed="false">
      <c r="A6" s="58"/>
      <c r="B6" s="60" t="s">
        <v>78</v>
      </c>
      <c r="C6" s="60"/>
      <c r="D6" s="60"/>
      <c r="E6" s="60"/>
      <c r="F6" s="60"/>
      <c r="G6" s="58"/>
    </row>
    <row r="7" customFormat="false" ht="18" hidden="false" customHeight="true" outlineLevel="0" collapsed="false">
      <c r="A7" s="58"/>
      <c r="B7" s="60"/>
      <c r="C7" s="60"/>
      <c r="D7" s="60"/>
      <c r="E7" s="60"/>
      <c r="F7" s="60"/>
      <c r="G7" s="58"/>
    </row>
    <row r="8" customFormat="false" ht="18" hidden="false" customHeight="true" outlineLevel="0" collapsed="false">
      <c r="A8" s="58"/>
      <c r="B8" s="58"/>
      <c r="C8" s="58"/>
      <c r="D8" s="58"/>
      <c r="E8" s="58"/>
      <c r="F8" s="58"/>
      <c r="G8" s="58"/>
    </row>
    <row r="9" customFormat="false" ht="24" hidden="false" customHeight="true" outlineLevel="0" collapsed="false">
      <c r="A9" s="58"/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58"/>
    </row>
    <row r="10" customFormat="false" ht="18" hidden="false" customHeight="true" outlineLevel="0" collapsed="false">
      <c r="A10" s="58"/>
      <c r="B10" s="58"/>
      <c r="C10" s="58"/>
      <c r="D10" s="58"/>
      <c r="E10" s="58"/>
      <c r="F10" s="58"/>
      <c r="G10" s="58"/>
    </row>
    <row r="11" customFormat="false" ht="18" hidden="false" customHeight="true" outlineLevel="0" collapsed="false">
      <c r="A11" s="58"/>
      <c r="B11" s="58"/>
      <c r="C11" s="58"/>
      <c r="D11" s="58"/>
      <c r="E11" s="58"/>
      <c r="F11" s="58"/>
      <c r="G11" s="58"/>
    </row>
    <row r="12" customFormat="false" ht="27.75" hidden="false" customHeight="true" outlineLevel="0" collapsed="false">
      <c r="A12" s="58"/>
      <c r="B12" s="61" t="s">
        <v>79</v>
      </c>
      <c r="C12" s="62" t="s">
        <v>1</v>
      </c>
      <c r="D12" s="62"/>
      <c r="E12" s="62"/>
      <c r="F12" s="62"/>
      <c r="G12" s="58"/>
    </row>
    <row r="13" customFormat="false" ht="18" hidden="false" customHeight="true" outlineLevel="0" collapsed="false">
      <c r="A13" s="58"/>
      <c r="B13" s="58"/>
      <c r="C13" s="58"/>
      <c r="D13" s="58"/>
      <c r="E13" s="58"/>
      <c r="F13" s="58"/>
      <c r="G13" s="58"/>
    </row>
    <row r="14" customFormat="false" ht="27.75" hidden="false" customHeight="true" outlineLevel="0" collapsed="false">
      <c r="A14" s="58"/>
      <c r="B14" s="61" t="s">
        <v>80</v>
      </c>
      <c r="C14" s="62" t="s">
        <v>81</v>
      </c>
      <c r="D14" s="62"/>
      <c r="E14" s="62"/>
      <c r="F14" s="62"/>
      <c r="G14" s="58"/>
    </row>
    <row r="15" customFormat="false" ht="18" hidden="false" customHeight="true" outlineLevel="0" collapsed="false">
      <c r="A15" s="58"/>
      <c r="B15" s="58"/>
      <c r="C15" s="58"/>
      <c r="D15" s="58"/>
      <c r="E15" s="58"/>
      <c r="F15" s="58"/>
      <c r="G15" s="58"/>
      <c r="J15" s="5" t="s">
        <v>1</v>
      </c>
    </row>
    <row r="16" customFormat="false" ht="27.75" hidden="false" customHeight="true" outlineLevel="0" collapsed="false">
      <c r="A16" s="58"/>
      <c r="B16" s="61" t="s">
        <v>82</v>
      </c>
      <c r="C16" s="62" t="s">
        <v>83</v>
      </c>
      <c r="D16" s="62"/>
      <c r="E16" s="62"/>
      <c r="F16" s="62"/>
      <c r="G16" s="58"/>
    </row>
    <row r="17" customFormat="false" ht="18" hidden="false" customHeight="true" outlineLevel="0" collapsed="false">
      <c r="A17" s="58"/>
      <c r="B17" s="58"/>
      <c r="C17" s="58"/>
      <c r="D17" s="58"/>
      <c r="E17" s="58"/>
      <c r="F17" s="58"/>
      <c r="G17" s="58"/>
    </row>
    <row r="18" customFormat="false" ht="27.75" hidden="false" customHeight="true" outlineLevel="0" collapsed="false">
      <c r="A18" s="58"/>
      <c r="B18" s="61" t="s">
        <v>84</v>
      </c>
      <c r="C18" s="62" t="s">
        <v>85</v>
      </c>
      <c r="D18" s="62"/>
      <c r="E18" s="62"/>
      <c r="F18" s="62"/>
      <c r="G18" s="58"/>
    </row>
    <row r="19" customFormat="false" ht="18" hidden="false" customHeight="true" outlineLevel="0" collapsed="false">
      <c r="A19" s="58"/>
      <c r="B19" s="58"/>
      <c r="C19" s="58"/>
      <c r="D19" s="58"/>
      <c r="E19" s="58"/>
      <c r="F19" s="58"/>
      <c r="G19" s="58"/>
    </row>
    <row r="20" customFormat="false" ht="18" hidden="false" customHeight="true" outlineLevel="0" collapsed="false">
      <c r="A20" s="58"/>
      <c r="B20" s="58"/>
      <c r="C20" s="58"/>
      <c r="D20" s="58"/>
      <c r="E20" s="58"/>
      <c r="F20" s="58"/>
      <c r="G20" s="58"/>
    </row>
    <row r="21" customFormat="false" ht="39.75" hidden="false" customHeight="true" outlineLevel="0" collapsed="false">
      <c r="A21" s="58"/>
      <c r="B21" s="63" t="s">
        <v>86</v>
      </c>
      <c r="C21" s="63"/>
      <c r="D21" s="63"/>
      <c r="E21" s="63"/>
      <c r="F21" s="63"/>
      <c r="G21" s="58"/>
    </row>
    <row r="22" customFormat="false" ht="18" hidden="false" customHeight="true" outlineLevel="0" collapsed="false">
      <c r="A22" s="58"/>
      <c r="B22" s="58"/>
      <c r="C22" s="58"/>
      <c r="D22" s="58"/>
      <c r="E22" s="58"/>
      <c r="F22" s="58"/>
      <c r="G22" s="58"/>
    </row>
    <row r="23" customFormat="false" ht="18" hidden="false" customHeight="true" outlineLevel="0" collapsed="false">
      <c r="A23" s="58"/>
      <c r="B23" s="58"/>
      <c r="C23" s="58"/>
      <c r="D23" s="58"/>
      <c r="E23" s="58"/>
      <c r="F23" s="58"/>
      <c r="G23" s="58"/>
    </row>
    <row r="24" customFormat="false" ht="18" hidden="false" customHeight="true" outlineLevel="0" collapsed="false">
      <c r="A24" s="58"/>
      <c r="B24" s="58"/>
      <c r="C24" s="58"/>
      <c r="D24" s="58"/>
      <c r="E24" s="58"/>
      <c r="F24" s="58"/>
      <c r="G24" s="58"/>
    </row>
    <row r="25" customFormat="false" ht="79.5" hidden="false" customHeight="true" outlineLevel="0" collapsed="false">
      <c r="A25" s="58"/>
      <c r="B25" s="64"/>
      <c r="C25" s="64"/>
      <c r="D25" s="64"/>
      <c r="E25" s="64"/>
      <c r="F25" s="64"/>
      <c r="G25" s="58"/>
    </row>
    <row r="26" customFormat="false" ht="18" hidden="false" customHeight="true" outlineLevel="0" collapsed="false">
      <c r="A26" s="58"/>
      <c r="B26" s="64"/>
      <c r="C26" s="64"/>
      <c r="D26" s="64"/>
      <c r="E26" s="64"/>
      <c r="F26" s="64"/>
      <c r="G26" s="58"/>
    </row>
    <row r="27" customFormat="false" ht="18" hidden="false" customHeight="true" outlineLevel="0" collapsed="false">
      <c r="A27" s="58"/>
      <c r="B27" s="64"/>
      <c r="C27" s="64"/>
      <c r="D27" s="64"/>
      <c r="E27" s="64"/>
      <c r="F27" s="64"/>
      <c r="G27" s="58"/>
    </row>
    <row r="28" customFormat="false" ht="18" hidden="false" customHeight="true" outlineLevel="0" collapsed="false">
      <c r="A28" s="58"/>
      <c r="B28" s="64"/>
      <c r="C28" s="64"/>
      <c r="D28" s="64"/>
      <c r="E28" s="64"/>
      <c r="F28" s="64"/>
      <c r="G28" s="58"/>
    </row>
    <row r="29" customFormat="false" ht="18" hidden="false" customHeight="true" outlineLevel="0" collapsed="false">
      <c r="A29" s="58"/>
      <c r="B29" s="64"/>
      <c r="C29" s="64"/>
      <c r="D29" s="64"/>
      <c r="E29" s="64"/>
      <c r="F29" s="64"/>
      <c r="G29" s="58"/>
    </row>
    <row r="30" customFormat="false" ht="18" hidden="false" customHeight="true" outlineLevel="0" collapsed="false">
      <c r="A30" s="58"/>
      <c r="B30" s="64"/>
      <c r="C30" s="64"/>
      <c r="D30" s="64"/>
      <c r="E30" s="64"/>
      <c r="F30" s="64"/>
      <c r="G30" s="58"/>
      <c r="J30" s="5" t="s">
        <v>1</v>
      </c>
    </row>
    <row r="31" customFormat="false" ht="18" hidden="false" customHeight="true" outlineLevel="0" collapsed="false">
      <c r="A31" s="58"/>
      <c r="B31" s="58"/>
      <c r="C31" s="58"/>
      <c r="D31" s="58"/>
      <c r="E31" s="58"/>
      <c r="F31" s="58"/>
      <c r="G31" s="58"/>
    </row>
    <row r="32" customFormat="false" ht="18" hidden="false" customHeight="true" outlineLevel="0" collapsed="false">
      <c r="A32" s="58"/>
      <c r="B32" s="58"/>
      <c r="C32" s="58"/>
      <c r="D32" s="58"/>
      <c r="E32" s="58"/>
      <c r="F32" s="58"/>
      <c r="G32" s="58"/>
    </row>
    <row r="33" customFormat="false" ht="18" hidden="false" customHeight="true" outlineLevel="0" collapsed="false">
      <c r="A33" s="58"/>
      <c r="B33" s="58"/>
      <c r="C33" s="58"/>
      <c r="D33" s="58"/>
      <c r="E33" s="58"/>
      <c r="F33" s="58"/>
      <c r="G33" s="58"/>
    </row>
    <row r="34" customFormat="false" ht="18" hidden="false" customHeight="true" outlineLevel="0" collapsed="false">
      <c r="A34" s="58"/>
      <c r="B34" s="58"/>
      <c r="C34" s="58"/>
      <c r="D34" s="58"/>
      <c r="E34" s="58"/>
      <c r="F34" s="58"/>
      <c r="G34" s="58"/>
    </row>
    <row r="35" customFormat="false" ht="19.5" hidden="false" customHeight="true" outlineLevel="0" collapsed="false">
      <c r="A35" s="58"/>
      <c r="B35" s="65" t="s">
        <v>87</v>
      </c>
      <c r="C35" s="65"/>
      <c r="D35" s="65"/>
      <c r="E35" s="65"/>
      <c r="F35" s="65"/>
      <c r="G35" s="58"/>
    </row>
    <row r="36" customFormat="false" ht="18" hidden="false" customHeight="true" outlineLevel="0" collapsed="false">
      <c r="A36" s="58"/>
      <c r="B36" s="58"/>
      <c r="C36" s="58"/>
      <c r="D36" s="58"/>
      <c r="E36" s="58"/>
      <c r="F36" s="58"/>
      <c r="G36" s="58"/>
    </row>
    <row r="37" customFormat="false" ht="18" hidden="false" customHeight="true" outlineLevel="0" collapsed="false">
      <c r="A37" s="58"/>
      <c r="B37" s="58"/>
      <c r="C37" s="58"/>
      <c r="D37" s="58"/>
      <c r="E37" s="58"/>
      <c r="F37" s="58"/>
      <c r="G37" s="58"/>
    </row>
    <row r="38" customFormat="false" ht="18" hidden="false" customHeight="true" outlineLevel="0" collapsed="false">
      <c r="A38" s="58"/>
      <c r="B38" s="58"/>
      <c r="C38" s="58"/>
      <c r="D38" s="58"/>
      <c r="E38" s="58"/>
      <c r="F38" s="58"/>
      <c r="G38" s="58"/>
    </row>
    <row r="39" customFormat="false" ht="18" hidden="false" customHeight="true" outlineLevel="0" collapsed="false">
      <c r="A39" s="58"/>
      <c r="B39" s="58"/>
      <c r="C39" s="58"/>
      <c r="D39" s="58"/>
      <c r="E39" s="58"/>
      <c r="F39" s="58"/>
      <c r="G39" s="58"/>
    </row>
    <row r="40" customFormat="false" ht="18" hidden="false" customHeight="true" outlineLevel="0" collapsed="false">
      <c r="A40" s="58"/>
      <c r="B40" s="58"/>
      <c r="C40" s="58"/>
      <c r="D40" s="58"/>
      <c r="E40" s="58"/>
      <c r="F40" s="58"/>
      <c r="G40" s="58"/>
    </row>
    <row r="41" customFormat="false" ht="18" hidden="false" customHeight="true" outlineLevel="0" collapsed="false">
      <c r="A41" s="58"/>
      <c r="B41" s="58"/>
      <c r="C41" s="58"/>
      <c r="D41" s="58"/>
      <c r="E41" s="58"/>
      <c r="F41" s="58"/>
      <c r="G41" s="58"/>
    </row>
    <row r="42" customFormat="false" ht="18" hidden="false" customHeight="true" outlineLevel="0" collapsed="false">
      <c r="A42" s="58"/>
      <c r="B42" s="58"/>
      <c r="C42" s="58"/>
      <c r="D42" s="58"/>
      <c r="E42" s="58"/>
      <c r="F42" s="58"/>
      <c r="G42" s="58"/>
    </row>
    <row r="43" customFormat="false" ht="18" hidden="false" customHeight="true" outlineLevel="0" collapsed="false">
      <c r="A43" s="58"/>
      <c r="B43" s="58"/>
      <c r="C43" s="58"/>
      <c r="D43" s="58"/>
      <c r="E43" s="58"/>
      <c r="F43" s="58"/>
      <c r="G43" s="58"/>
    </row>
    <row r="44" customFormat="false" ht="18" hidden="false" customHeight="true" outlineLevel="0" collapsed="false">
      <c r="A44" s="58"/>
      <c r="B44" s="58"/>
      <c r="C44" s="58"/>
      <c r="D44" s="58"/>
      <c r="E44" s="58"/>
      <c r="F44" s="58"/>
      <c r="G44" s="58"/>
    </row>
    <row r="45" customFormat="false" ht="18" hidden="false" customHeight="true" outlineLevel="0" collapsed="false">
      <c r="A45" s="58"/>
      <c r="B45" s="58"/>
      <c r="C45" s="58"/>
      <c r="D45" s="58"/>
      <c r="E45" s="58"/>
      <c r="F45" s="58"/>
      <c r="G45" s="58"/>
      <c r="J45" s="5" t="s">
        <v>1</v>
      </c>
    </row>
    <row r="46" customFormat="false" ht="18" hidden="false" customHeight="true" outlineLevel="0" collapsed="false">
      <c r="A46" s="58"/>
      <c r="B46" s="58"/>
      <c r="C46" s="58"/>
      <c r="D46" s="58"/>
      <c r="E46" s="58"/>
      <c r="F46" s="58"/>
      <c r="G46" s="58"/>
    </row>
    <row r="47" customFormat="false" ht="18" hidden="false" customHeight="true" outlineLevel="0" collapsed="false">
      <c r="A47" s="58"/>
      <c r="B47" s="58"/>
      <c r="C47" s="58"/>
      <c r="D47" s="58"/>
      <c r="E47" s="58"/>
      <c r="F47" s="58"/>
      <c r="G47" s="58"/>
    </row>
    <row r="48" customFormat="false" ht="18" hidden="false" customHeight="true" outlineLevel="0" collapsed="false">
      <c r="A48" s="58"/>
      <c r="B48" s="58"/>
      <c r="C48" s="58"/>
      <c r="D48" s="58"/>
      <c r="E48" s="58"/>
      <c r="F48" s="58"/>
      <c r="G48" s="58"/>
    </row>
    <row r="49" customFormat="false" ht="18" hidden="false" customHeight="true" outlineLevel="0" collapsed="false">
      <c r="A49" s="58"/>
      <c r="B49" s="58"/>
      <c r="C49" s="58"/>
      <c r="D49" s="58"/>
      <c r="E49" s="58"/>
      <c r="F49" s="58"/>
      <c r="G49" s="58"/>
    </row>
  </sheetData>
  <mergeCells count="9">
    <mergeCell ref="B2:F5"/>
    <mergeCell ref="B6:F7"/>
    <mergeCell ref="C12:F12"/>
    <mergeCell ref="C14:F14"/>
    <mergeCell ref="C16:F16"/>
    <mergeCell ref="C18:F18"/>
    <mergeCell ref="B21:F21"/>
    <mergeCell ref="B25:F30"/>
    <mergeCell ref="B35:F35"/>
  </mergeCells>
  <hyperlinks>
    <hyperlink ref="B9" r:id="rId1" location="'INICIO'!A1" display="[ INICIO ]"/>
    <hyperlink ref="C9" r:id="rId2" location="'CALCULADORA'!A1" display="[ CALCULADORA ]"/>
    <hyperlink ref="D9" r:id="rId3" location="'DASHBOARD'!A1" display="[ DASHBOARD ]"/>
    <hyperlink ref="E9" r:id="rId4" location="'DIAGNÓSTICO'!A1" display="[ DIAGNÓSTICO ]"/>
    <hyperlink ref="F9" r:id="rId5" location="'CONTACTO'!A1" display="[ CONTACTO ]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2026-04-29T23:10:32Z</dcterms:created>
  <dc:creator>openpyxl</dc:creator>
  <dc:description/>
  <dc:language>en-US</dc:language>
  <cp:lastModifiedBy/>
  <dcterms:modified xsi:type="dcterms:W3CDTF">2026-04-30T07:46:25Z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